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10" documentId="120_S{2AC9BD13-BADA-5192-A53E-5A8FF88502F6}" xr6:coauthVersionLast="47" xr6:coauthVersionMax="47" xr10:uidLastSave="{C1602852-1723-4254-96DC-F991BAF9B46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<sst xmlns="http://schemas.openxmlformats.org/spreadsheetml/2006/main" count="180293" uniqueCount="39131">
  <si>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</si>
  <si>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</si>
  <si>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</si>
  <si>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</si>
  <si>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</si>
  <si>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</si>
  <si>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</si>
  <si>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</si>
  <si>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</si>
  <si>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</si>
  <si>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</si>
  <si>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</si>
  <si>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</si>
  <si>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</si>
  <si>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</si>
  <si>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</si>
  <si>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</si>
  <si>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</si>
  <si>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</si>
  <si>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</si>
  <si>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</si>
  <si>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</si>
  <si>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</si>
  <si>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</si>
  <si>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</si>
  <si>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</si>
  <si>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</si>
  <si>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</si>
  <si>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</si>
  <si>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</si>
  <si>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</si>
  <si>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</si>
  <si>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</si>
  <si>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</si>
  <si>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</si>
  <si>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</si>
  <si>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</si>
  <si>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</si>
  <si>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</si>
  <si>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</si>
  <si>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</si>
  <si>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</si>
  <si>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</si>
  <si>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</si>
  <si>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</si>
  <si>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</si>
  <si>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</si>
  <si>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</si>
  <si>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</si>
  <si>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</si>
  <si>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</si>
  <si>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</si>
  <si>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</si>
  <si>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</si>
  <si>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</si>
  <si>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</si>
  <si>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</si>
  <si>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</si>
  <si>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</si>
  <si>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</si>
  <si>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</si>
  <si>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</si>
  <si>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</si>
  <si>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</si>
  <si>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</si>
  <si>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</si>
  <si>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</si>
  <si>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</si>
  <si>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</si>
  <si>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</si>
  <si>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</si>
  <si>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</si>
  <si>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</si>
  <si>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</si>
  <si>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</si>
  <si>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</si>
  <si>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</si>
  <si>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</si>
  <si>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</si>
  <si>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</si>
  <si>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</si>
  <si>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</si>
  <si>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</si>
  <si>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</si>
  <si>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</si>
  <si>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</si>
  <si>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</si>
  <si>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</si>
  <si>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</si>
  <si>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</si>
  <si>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</si>
  <si>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</si>
  <si>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</si>
  <si>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</si>
  <si>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</si>
  <si>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</si>
  <si>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</si>
  <si>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</si>
  <si>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</si>
  <si>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</si>
  <si>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</si>
  <si>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</si>
  <si>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</si>
  <si>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</si>
  <si>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</si>
  <si>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</si>
  <si>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</si>
  <si>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</si>
  <si>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</si>
  <si>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</si>
  <si>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</si>
  <si>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</si>
  <si>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</si>
  <si>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</si>
  <si>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</si>
  <si>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</si>
  <si>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</si>
  <si>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</si>
  <si>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</si>
  <si>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</si>
  <si>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</si>
  <si>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</si>
  <si>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</si>
  <si>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</si>
  <si>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</si>
  <si>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</si>
  <si>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</si>
  <si>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</si>
  <si>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</si>
  <si>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</si>
  <si>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</si>
  <si>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</si>
  <si>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</si>
  <si>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</si>
  <si>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</si>
  <si>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</si>
  <si>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</si>
  <si>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</si>
  <si>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</si>
  <si>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</si>
  <si>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</si>
  <si>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</si>
  <si>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</si>
  <si>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</si>
  <si>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</si>
  <si>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</si>
  <si>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</si>
  <si>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</si>
  <si>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</si>
  <si>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</si>
  <si>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</si>
  <si>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</si>
  <si>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</si>
  <si>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</si>
  <si>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</si>
  <si>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</si>
  <si>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</si>
  <si>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</si>
  <si>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</si>
  <si>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</si>
  <si>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</si>
  <si>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</si>
  <si>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</si>
  <si>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</si>
  <si>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</si>
  <si>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</si>
  <si>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</si>
  <si>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</si>
  <si>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</si>
  <si>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</si>
  <si>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</si>
  <si>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</si>
  <si>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</si>
  <si>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</si>
  <si>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</si>
  <si>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</si>
  <si>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</si>
  <si>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</si>
  <si>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</si>
  <si>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</si>
  <si>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</si>
  <si>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</si>
  <si>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</si>
  <si>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</si>
  <si>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</si>
  <si>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</si>
  <si>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</si>
  <si>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</si>
  <si>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</si>
  <si>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</si>
  <si>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</si>
  <si>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</si>
  <si>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</si>
  <si>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</si>
  <si>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</si>
  <si>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</si>
  <si>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</si>
  <si>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</si>
  <si>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</si>
  <si>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</si>
  <si>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</si>
  <si>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</si>
  <si>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</si>
  <si>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</si>
  <si>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</si>
  <si>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</si>
  <si>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</si>
  <si>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</si>
  <si>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</si>
  <si>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</si>
  <si>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</si>
  <si>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</si>
  <si>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</si>
  <si>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</si>
  <si>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</si>
  <si>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</si>
  <si>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</si>
  <si>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</si>
  <si>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</si>
  <si>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</si>
  <si>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</si>
  <si>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</si>
  <si>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</si>
  <si>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</si>
  <si>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</si>
  <si>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</si>
  <si>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</si>
  <si>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</si>
  <si>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</si>
  <si>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</si>
  <si>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</si>
  <si>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</si>
  <si>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</si>
  <si>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</si>
  <si>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</si>
  <si>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</si>
  <si>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</si>
  <si>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</si>
  <si>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</si>
  <si>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</si>
  <si>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</si>
  <si>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</si>
  <si>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</si>
  <si>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</si>
  <si>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</si>
  <si>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</si>
  <si>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</si>
  <si>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</si>
  <si>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</si>
  <si>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</si>
  <si>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</si>
  <si>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</si>
  <si>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</si>
  <si>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</si>
  <si>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</si>
  <si>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</si>
  <si>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</si>
  <si>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</si>
  <si>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</si>
  <si>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</si>
  <si>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</si>
  <si>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</si>
  <si>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</si>
  <si>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</si>
  <si>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</si>
  <si>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</si>
  <si>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</si>
  <si>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</si>
  <si>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</si>
  <si>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</si>
  <si>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</si>
  <si>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</si>
  <si>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</si>
  <si>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</si>
  <si>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</si>
  <si>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</si>
  <si>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</si>
  <si>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</si>
  <si>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</si>
  <si>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</si>
  <si>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</si>
  <si>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</si>
  <si>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</si>
  <si>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</si>
  <si>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</si>
  <si>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</si>
  <si>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</si>
  <si>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</si>
  <si>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</si>
  <si>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</si>
  <si>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</si>
  <si>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</si>
  <si>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</si>
  <si>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</si>
  <si>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</si>
  <si>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</si>
  <si>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</si>
  <si>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</si>
  <si>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</si>
  <si>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</si>
  <si>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</si>
  <si>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</si>
  <si>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</si>
  <si>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</si>
  <si>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</si>
  <si>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</si>
  <si>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</si>
  <si>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</si>
  <si>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</si>
  <si>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</si>
  <si>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</si>
  <si>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</si>
  <si>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</si>
  <si>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</si>
  <si>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</si>
  <si>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</si>
  <si>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</si>
  <si>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</si>
  <si>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</si>
  <si>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</si>
  <si>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</si>
  <si>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</si>
  <si>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</si>
  <si>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</si>
  <si>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</si>
  <si>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</si>
  <si>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</si>
  <si>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</si>
  <si>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</si>
  <si>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</si>
  <si>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</si>
  <si>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</si>
  <si>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</si>
  <si>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</si>
  <si>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</si>
  <si>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</si>
  <si>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</si>
  <si>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</si>
  <si>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</si>
  <si>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</si>
  <si>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</si>
  <si>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</si>
  <si>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</si>
  <si>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</si>
  <si>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</si>
  <si>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</si>
  <si>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</si>
  <si>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</si>
  <si>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</si>
  <si>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</si>
  <si>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</si>
  <si>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</si>
  <si>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</si>
  <si>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</si>
  <si>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</si>
  <si>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</si>
  <si>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</si>
  <si>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</si>
  <si>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</si>
  <si>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</si>
  <si>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</si>
  <si>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</si>
  <si>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</si>
  <si>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</si>
  <si>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</si>
  <si>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</si>
  <si>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</si>
  <si>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</si>
  <si>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</si>
  <si>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</si>
  <si>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</si>
  <si>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</si>
  <si>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</si>
  <si>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</si>
  <si>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</si>
  <si>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</si>
  <si>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</si>
  <si>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</si>
  <si>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</si>
  <si>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</si>
  <si>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</si>
  <si>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</si>
  <si>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</si>
  <si>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</si>
  <si>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</si>
  <si>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</si>
  <si>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</si>
  <si>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</si>
  <si>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</si>
  <si>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</si>
  <si>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</si>
  <si>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</si>
  <si>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</si>
  <si>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</si>
  <si>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</si>
  <si>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</si>
  <si>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</si>
  <si>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</si>
  <si>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</si>
  <si>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</si>
  <si>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</si>
  <si>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</si>
  <si>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</si>
  <si>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</si>
  <si>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</si>
  <si>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</si>
  <si>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</si>
  <si>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</si>
  <si>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</si>
  <si>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</si>
  <si>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</si>
  <si>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</si>
  <si>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</si>
  <si>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</si>
  <si>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</si>
  <si>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</si>
  <si>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</si>
  <si>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</si>
  <si>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</si>
  <si>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</si>
  <si>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</si>
  <si>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</si>
  <si>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</si>
  <si>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</si>
  <si>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</si>
  <si>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</si>
  <si>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</si>
  <si>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</si>
  <si>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</si>
  <si>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</si>
  <si>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</si>
  <si>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</si>
  <si>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</si>
  <si>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</si>
  <si>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</si>
  <si>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</si>
  <si>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</si>
  <si>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</si>
  <si>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</si>
  <si>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</si>
  <si>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</si>
  <si>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</si>
  <si>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</si>
  <si>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</si>
  <si>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</si>
  <si>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</si>
  <si>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</si>
  <si>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</si>
  <si>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</si>
  <si>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</si>
  <si>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</si>
  <si>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</si>
  <si>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</si>
  <si>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</si>
  <si>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</si>
  <si>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</si>
  <si>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</si>
  <si>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</si>
  <si>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</si>
  <si>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</si>
  <si>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</si>
  <si>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</si>
  <si>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</si>
  <si>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</si>
  <si>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</si>
  <si>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</si>
  <si>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</si>
  <si>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</si>
  <si>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</si>
  <si>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</si>
  <si>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</si>
  <si>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</si>
  <si>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</si>
  <si>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</si>
  <si>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</si>
  <si>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</si>
  <si>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</si>
  <si>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</si>
  <si>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</si>
  <si>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</si>
  <si>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</si>
  <si>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</si>
  <si>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</si>
  <si>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</si>
  <si>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</si>
  <si>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</si>
  <si>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</si>
  <si>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</si>
  <si>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</si>
  <si>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</si>
  <si>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</si>
  <si>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</si>
  <si>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</si>
  <si>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</si>
  <si>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</si>
  <si>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</si>
  <si>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</si>
  <si>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</si>
  <si>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</si>
  <si>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</si>
  <si>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</si>
  <si>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</si>
  <si>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</si>
  <si>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</si>
  <si>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</si>
  <si>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</si>
  <si>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</si>
  <si>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</si>
  <si>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</si>
  <si>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</si>
  <si>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</si>
  <si>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</si>
  <si>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</si>
  <si>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</si>
  <si>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</si>
  <si>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</si>
  <si>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</si>
  <si>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</si>
  <si>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</si>
  <si>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</si>
  <si>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</si>
  <si>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</si>
  <si>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</si>
  <si>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</si>
  <si>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</si>
  <si>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</si>
  <si>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</si>
  <si>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</si>
  <si>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</si>
  <si>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</si>
  <si>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</si>
  <si>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</si>
  <si>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</si>
  <si>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</si>
  <si>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</si>
  <si>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</si>
  <si>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</si>
  <si>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</si>
  <si>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</si>
  <si>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</si>
  <si>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</si>
  <si>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</si>
  <si>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</si>
  <si>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</si>
  <si>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</si>
  <si>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</si>
  <si>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</si>
  <si>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</si>
  <si>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</si>
  <si>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</si>
  <si>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</si>
  <si>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</si>
  <si>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</si>
  <si>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</si>
  <si>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</si>
  <si>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</si>
  <si>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</si>
  <si>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</si>
  <si>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</si>
  <si>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</si>
  <si>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</si>
  <si>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</si>
  <si>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</si>
  <si>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</si>
  <si>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</si>
  <si>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</si>
  <si>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</si>
  <si>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</si>
  <si>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</si>
  <si>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</si>
  <si>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</si>
  <si>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</si>
  <si>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</si>
  <si>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</si>
  <si>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</si>
  <si>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</si>
  <si>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</si>
  <si>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</si>
  <si>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</si>
  <si>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</si>
  <si>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</si>
  <si>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</si>
  <si>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</si>
  <si>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</si>
  <si>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</si>
  <si>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</si>
  <si>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</si>
  <si>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</si>
  <si>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</si>
  <si>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</si>
  <si>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</si>
  <si>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</si>
  <si>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</si>
  <si>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</si>
  <si>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</si>
  <si>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</si>
  <si>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</si>
  <si>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</si>
  <si>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</si>
  <si>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</si>
  <si>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</si>
  <si>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</si>
  <si>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</si>
  <si>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</si>
  <si>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</si>
  <si>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</si>
  <si>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</si>
  <si>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</si>
  <si>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</si>
  <si>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</si>
  <si>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</si>
  <si>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</si>
  <si>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</si>
  <si>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</si>
  <si>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</si>
  <si>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</si>
  <si>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</si>
  <si>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</si>
  <si>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</si>
  <si>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</si>
  <si>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</si>
  <si>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</si>
  <si>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</si>
  <si>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</si>
  <si>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</si>
  <si>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</si>
  <si>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</si>
  <si>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</si>
  <si>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</si>
  <si>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</si>
  <si>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</si>
  <si>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</si>
  <si>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</si>
  <si>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</si>
  <si>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</si>
  <si>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</si>
  <si>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</si>
  <si>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</si>
  <si>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</si>
  <si>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</si>
  <si>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</si>
  <si>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</si>
  <si>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</si>
  <si>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</si>
  <si>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</si>
  <si>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</si>
  <si>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</si>
  <si>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</si>
  <si>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</si>
  <si>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</si>
  <si>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</si>
  <si>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</si>
  <si>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</si>
  <si>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</si>
  <si>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</si>
  <si>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</si>
  <si>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</si>
  <si>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</si>
  <si>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</si>
  <si>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</si>
  <si>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</si>
  <si>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</si>
  <si>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</si>
  <si>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</si>
  <si>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</si>
  <si>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</si>
  <si>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</si>
  <si>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</si>
  <si>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</si>
  <si>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</si>
  <si>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</si>
  <si>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</si>
  <si>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</si>
  <si>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</si>
  <si>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</si>
  <si>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</si>
  <si>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</si>
  <si>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</si>
  <si>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</si>
  <si>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</si>
  <si>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</si>
  <si>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</si>
  <si>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</si>
  <si>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</si>
  <si>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</si>
  <si>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</si>
  <si>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</si>
  <si>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</si>
  <si>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</si>
  <si>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</si>
  <si>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</si>
  <si>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</si>
  <si>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</si>
  <si>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</si>
  <si>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</si>
  <si>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</si>
  <si>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</si>
  <si>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</si>
  <si>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</si>
  <si>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</si>
  <si>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</si>
  <si>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</si>
  <si>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</si>
  <si>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</si>
  <si>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</si>
  <si>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</si>
  <si>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</si>
  <si>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</si>
  <si>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</si>
  <si>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</si>
  <si>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</si>
  <si>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</si>
  <si>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</si>
  <si>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</si>
  <si>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</si>
  <si>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</si>
  <si>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</si>
  <si>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</si>
  <si>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</si>
  <si>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</si>
  <si>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</si>
  <si>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</si>
  <si>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</si>
  <si>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</si>
  <si>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</si>
  <si>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</si>
  <si>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</si>
  <si>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</si>
  <si>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</si>
  <si>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</si>
  <si>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</si>
  <si>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</si>
  <si>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</si>
  <si>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</si>
  <si>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</si>
  <si>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</si>
  <si>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</si>
  <si>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</si>
  <si>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</si>
  <si>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</si>
  <si>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</si>
  <si>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</si>
  <si>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</si>
  <si>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</si>
  <si>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</si>
  <si>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</si>
  <si>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</si>
  <si>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</si>
  <si>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</si>
  <si>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</si>
  <si>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</si>
  <si>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</si>
  <si>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</si>
  <si>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</si>
  <si>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</si>
  <si>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</si>
  <si>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</si>
  <si>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</si>
  <si>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</si>
  <si>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</si>
  <si>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</si>
  <si>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</si>
  <si>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</si>
  <si>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</si>
  <si>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</si>
  <si>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</si>
  <si>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</si>
  <si>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</si>
  <si>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</si>
  <si>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</si>
  <si>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</si>
  <si>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</si>
  <si>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</si>
  <si>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</si>
  <si>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</si>
  <si>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</si>
  <si>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</si>
  <si>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</si>
  <si>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</si>
  <si>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</si>
  <si>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</si>
  <si>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</si>
  <si>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</si>
  <si>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</si>
  <si>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</si>
  <si>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</si>
  <si>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</si>
  <si>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</si>
  <si>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</si>
  <si>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</si>
  <si>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</si>
  <si>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</si>
  <si>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</si>
  <si>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</si>
  <si>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</si>
  <si>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</si>
  <si>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</si>
  <si>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</si>
  <si>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</si>
  <si>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</si>
  <si>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</si>
  <si>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</si>
  <si>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</si>
  <si>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</si>
  <si>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</si>
  <si>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</si>
  <si>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</si>
  <si>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</si>
  <si>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</si>
  <si>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</si>
  <si>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</si>
  <si>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</si>
  <si>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</si>
  <si>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</si>
  <si>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</si>
  <si>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</si>
  <si>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</si>
  <si>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</si>
  <si>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</si>
  <si>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</si>
  <si>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</si>
  <si>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</si>
  <si>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</si>
  <si>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</si>
  <si>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</si>
  <si>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</si>
  <si>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</si>
  <si>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</si>
  <si>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</si>
  <si>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</si>
  <si>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</si>
  <si>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</si>
  <si>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</si>
  <si>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</si>
  <si>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</si>
  <si>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</si>
  <si>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</si>
  <si>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</si>
  <si>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</si>
  <si>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</si>
  <si>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</si>
  <si>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</si>
  <si>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</si>
  <si>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</si>
  <si>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</si>
  <si>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</si>
  <si>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</si>
  <si>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</si>
  <si>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</si>
  <si>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</si>
  <si>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</si>
  <si>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</si>
  <si>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</si>
  <si>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</si>
  <si>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</si>
  <si>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</si>
  <si>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</si>
  <si>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</si>
  <si>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</si>
  <si>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</si>
  <si>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</si>
  <si>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</si>
  <si>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</si>
  <si>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</si>
  <si>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</si>
  <si>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</si>
  <si>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</si>
  <si>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</si>
  <si>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</si>
  <si>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</si>
  <si>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</si>
  <si>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</si>
  <si>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</si>
  <si>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</si>
  <si>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</si>
  <si>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</si>
  <si>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</si>
  <si>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</si>
  <si>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</si>
  <si>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</si>
  <si>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</si>
  <si>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</si>
  <si>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</si>
  <si>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</si>
  <si>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</si>
  <si>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</si>
  <si>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</si>
  <si>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</si>
  <si>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</si>
  <si>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</si>
  <si>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</si>
  <si>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</si>
  <si>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</si>
  <si>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</si>
  <si>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</si>
  <si>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</si>
  <si>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</si>
  <si>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</si>
  <si>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</si>
  <si>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</si>
  <si>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</si>
  <si>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</si>
  <si>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</si>
  <si>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</si>
  <si>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</si>
  <si>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</si>
  <si>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</si>
  <si>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</si>
  <si>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</si>
  <si>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</si>
  <si>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</si>
  <si>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</si>
  <si>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</si>
  <si>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</si>
  <si>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</si>
  <si>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</si>
  <si>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</si>
  <si>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</si>
  <si>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</si>
  <si>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</si>
  <si>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</si>
  <si>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</si>
  <si>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</si>
  <si>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</si>
  <si>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</si>
  <si>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</si>
  <si>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</si>
  <si>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</si>
  <si>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</si>
  <si>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</si>
  <si>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</si>
  <si>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</si>
  <si>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</si>
  <si>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</si>
  <si>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</si>
  <si>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</si>
  <si>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</si>
  <si>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</si>
  <si>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</si>
  <si>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</si>
  <si>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</si>
  <si>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</si>
  <si>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</si>
  <si>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</si>
  <si>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</si>
  <si>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</si>
  <si>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</si>
  <si>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</si>
  <si>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</si>
  <si>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</si>
  <si>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</si>
  <si>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</si>
  <si>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</si>
  <si>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</si>
  <si>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</si>
  <si>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</si>
  <si>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</si>
  <si>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</si>
  <si>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</si>
  <si>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</si>
  <si>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</si>
  <si>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</si>
  <si>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</si>
  <si>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</si>
  <si>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</si>
  <si>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</si>
  <si>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</si>
  <si>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</si>
  <si>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</si>
  <si>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</si>
  <si>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</si>
  <si>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</si>
  <si>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</si>
  <si>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</si>
  <si>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</si>
  <si>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</si>
  <si>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</si>
  <si>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</si>
  <si>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</si>
  <si>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</si>
  <si>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</si>
  <si>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</si>
  <si>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</si>
  <si>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</si>
  <si>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</si>
  <si>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</si>
  <si>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</si>
  <si>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</si>
  <si>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</si>
  <si>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</si>
  <si>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</si>
  <si>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</si>
  <si>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</si>
  <si>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</si>
  <si>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</si>
  <si>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</si>
  <si>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</si>
  <si>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</si>
  <si>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</si>
  <si>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</si>
  <si>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</si>
  <si>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</si>
  <si>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</si>
  <si>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</si>
  <si>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</si>
  <si>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</si>
  <si>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</si>
  <si>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</si>
  <si>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</si>
  <si>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</si>
  <si>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</si>
  <si>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</si>
  <si>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</si>
  <si>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</si>
  <si>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</si>
  <si>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</si>
  <si>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</si>
  <si>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</si>
  <si>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</si>
  <si>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</si>
  <si>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</si>
  <si>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</si>
  <si>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</si>
  <si>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</si>
  <si>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</si>
  <si>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</si>
  <si>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</si>
  <si>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</si>
  <si>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</si>
  <si>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</si>
  <si>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</si>
  <si>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</si>
  <si>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</si>
  <si>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</si>
  <si>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</si>
  <si>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</si>
  <si>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</si>
  <si>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</si>
  <si>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</si>
  <si>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</si>
  <si>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</si>
  <si>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</si>
  <si>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</si>
  <si>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</si>
  <si>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</si>
  <si>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</si>
  <si>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</si>
  <si>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</si>
  <si>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</si>
  <si>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</si>
  <si>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</si>
  <si>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</si>
  <si>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</si>
  <si>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</si>
  <si>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</si>
  <si>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</si>
  <si>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</si>
  <si>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</si>
  <si>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</si>
  <si>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</si>
  <si>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</si>
  <si>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</si>
  <si>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</si>
  <si>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</si>
  <si>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</si>
  <si>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</si>
  <si>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</si>
  <si>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</si>
  <si>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</si>
  <si>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</si>
  <si>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</si>
  <si>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</si>
  <si>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</si>
  <si>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</si>
  <si>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</si>
  <si>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</si>
  <si>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</si>
  <si>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</si>
  <si>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</si>
  <si>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</si>
  <si>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</si>
  <si>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</si>
  <si>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</si>
  <si>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</si>
  <si>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</si>
  <si>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</si>
  <si>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</si>
  <si>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</si>
  <si>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</si>
  <si>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</si>
  <si>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</si>
  <si>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</si>
  <si>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</si>
  <si>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</si>
  <si>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</si>
  <si>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</si>
  <si>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</si>
  <si>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</si>
  <si>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</si>
  <si>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</si>
  <si>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</si>
  <si>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</si>
  <si>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</si>
  <si>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</si>
  <si>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</si>
  <si>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</si>
  <si>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</si>
  <si>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</si>
  <si>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</si>
  <si>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</si>
  <si>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</si>
  <si>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</si>
  <si>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</si>
  <si>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</si>
  <si>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</si>
  <si>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</si>
  <si>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</si>
  <si>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</si>
  <si>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</si>
  <si>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</si>
  <si>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</si>
  <si>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</si>
  <si>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</si>
  <si>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</si>
  <si>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</si>
  <si>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</si>
  <si>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</si>
  <si>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</si>
  <si>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</si>
  <si>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</si>
  <si>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</si>
  <si>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</si>
  <si>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</si>
  <si>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</si>
  <si>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</si>
  <si>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</si>
  <si>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</si>
  <si>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</si>
  <si>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</si>
  <si>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</si>
  <si>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</si>
  <si>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</si>
  <si>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</si>
  <si>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</si>
  <si>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</si>
  <si>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</si>
  <si>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</si>
  <si>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</si>
  <si>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</si>
  <si>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</si>
  <si>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</si>
  <si>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</si>
  <si>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</si>
  <si>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</si>
  <si>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</si>
  <si>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</si>
  <si>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</si>
  <si>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</si>
  <si>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</si>
  <si>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</si>
  <si>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</si>
  <si>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</si>
  <si>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</si>
  <si>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</si>
  <si>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</si>
  <si>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</si>
  <si>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</si>
  <si>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</si>
  <si>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</si>
  <si>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</si>
  <si>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</si>
  <si>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</si>
  <si>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</si>
  <si>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</si>
  <si>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</si>
  <si>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</si>
  <si>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</si>
  <si>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</si>
  <si>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</si>
  <si>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</si>
  <si>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</si>
  <si>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</si>
  <si>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</si>
  <si>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</si>
  <si>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</si>
  <si>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</si>
  <si>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</si>
  <si>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</si>
  <si>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</si>
  <si>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</si>
  <si>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</si>
  <si>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</si>
  <si>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</si>
  <si>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</si>
  <si>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</si>
  <si>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</si>
  <si>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</si>
  <si>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</si>
  <si>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</si>
  <si>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</si>
  <si>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</si>
  <si>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</si>
  <si>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</si>
  <si>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</si>
  <si>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</si>
  <si>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</si>
  <si>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</si>
  <si>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</si>
  <si>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</si>
  <si>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</si>
  <si>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</si>
  <si>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</si>
  <si>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</si>
  <si>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</si>
  <si>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</si>
  <si>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</si>
  <si>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</si>
  <si>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</si>
  <si>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</si>
  <si>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</si>
  <si>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</si>
  <si>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</si>
  <si>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</si>
  <si>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</si>
  <si>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</si>
  <si>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</si>
  <si>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</si>
  <si>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</si>
  <si>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</si>
  <si>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</si>
  <si>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</si>
  <si>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</si>
  <si>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</si>
  <si>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</si>
  <si>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</si>
  <si>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</si>
  <si>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</si>
  <si>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</si>
  <si>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</si>
  <si>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</si>
  <si>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</si>
  <si>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</si>
  <si>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</si>
  <si>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</si>
  <si>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</si>
  <si>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</si>
  <si>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</si>
  <si>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</si>
  <si>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</si>
  <si>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</si>
  <si>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</si>
  <si>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</si>
  <si>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</si>
  <si>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</si>
  <si>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</si>
  <si>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</si>
  <si>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</si>
  <si>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</si>
  <si>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</si>
  <si>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</si>
  <si>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</si>
  <si>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</si>
  <si>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</si>
  <si>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</si>
  <si>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</si>
  <si>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</si>
  <si>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</si>
  <si>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</si>
  <si>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</si>
  <si>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</si>
  <si>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</si>
  <si>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</si>
  <si>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</si>
  <si>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</si>
  <si>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</si>
  <si>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</si>
  <si>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</si>
  <si>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</si>
  <si>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</si>
  <si>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</si>
  <si>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</si>
  <si>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</si>
  <si>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</si>
  <si>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</si>
  <si>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</si>
  <si>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</si>
  <si>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</si>
  <si>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</si>
  <si>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</si>
  <si>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</si>
  <si>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</si>
  <si>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</si>
  <si>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</si>
  <si>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</si>
  <si>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</si>
  <si>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</si>
  <si>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</si>
  <si>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</si>
  <si>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</si>
  <si>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</si>
  <si>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</si>
  <si>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</si>
  <si>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</si>
  <si>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</si>
  <si>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</si>
  <si>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</si>
  <si>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</si>
  <si>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</si>
  <si>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</si>
  <si>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</si>
  <si>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</si>
  <si>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</si>
  <si>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</si>
  <si>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</si>
  <si>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</si>
  <si>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</si>
  <si>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</si>
  <si>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</si>
  <si>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</si>
  <si>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</si>
  <si>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</si>
  <si>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</si>
  <si>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</si>
  <si>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</si>
  <si>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</si>
  <si>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</si>
  <si>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</si>
  <si>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</si>
  <si>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</si>
  <si>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</si>
  <si>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</si>
  <si>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</si>
  <si>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</si>
  <si>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</si>
  <si>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</si>
  <si>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</si>
  <si>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</si>
  <si>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</si>
  <si>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</si>
  <si>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</si>
  <si>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</si>
  <si>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</si>
  <si>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</si>
  <si>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</si>
  <si>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</si>
  <si>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</si>
  <si>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</si>
  <si>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</si>
  <si>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</si>
  <si>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</si>
  <si>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</si>
  <si>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</si>
  <si>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</si>
  <si>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</si>
  <si>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</si>
  <si>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</si>
  <si>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</si>
  <si>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</si>
  <si>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</si>
  <si>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</si>
  <si>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</si>
  <si>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</si>
  <si>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</si>
  <si>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</si>
  <si>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</si>
  <si>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</si>
  <si>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</si>
  <si>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</si>
  <si>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</si>
  <si>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</si>
  <si>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</si>
  <si>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</si>
  <si>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</si>
  <si>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</si>
  <si>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</si>
  <si>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</si>
  <si>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</si>
  <si>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</si>
  <si>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</si>
  <si>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</si>
  <si>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</si>
  <si>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</si>
  <si>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</si>
  <si>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</si>
  <si>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</si>
  <si>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</si>
  <si>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</si>
  <si>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</si>
  <si>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</si>
  <si>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</si>
  <si>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</si>
  <si>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</si>
  <si>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</si>
  <si>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</si>
  <si>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</si>
  <si>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</si>
  <si>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</si>
  <si>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</si>
  <si>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</si>
  <si>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</si>
  <si>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</si>
  <si>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</si>
  <si>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</si>
  <si>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</si>
  <si>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</si>
  <si>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</si>
  <si>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</si>
  <si>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</si>
  <si>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</si>
  <si>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</si>
  <si>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</si>
  <si>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</si>
  <si>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</si>
  <si>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</si>
  <si>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</si>
  <si>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</si>
  <si>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</si>
  <si>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</si>
  <si>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</si>
  <si>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</si>
  <si>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</si>
  <si>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</si>
  <si>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</si>
  <si>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</si>
  <si>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</si>
  <si>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</si>
  <si>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</si>
  <si>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</si>
  <si>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</si>
  <si>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</si>
  <si>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</si>
  <si>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</si>
  <si>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</si>
  <si>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</si>
  <si>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</si>
  <si>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</si>
  <si>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</si>
  <si>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</si>
  <si>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</si>
  <si>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</si>
  <si>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</si>
  <si>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</si>
  <si>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</si>
  <si>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</si>
  <si>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</si>
  <si>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</si>
  <si>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</si>
  <si>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</si>
  <si>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</si>
  <si>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</si>
  <si>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</si>
  <si>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</si>
  <si>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</si>
  <si>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</si>
  <si>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</si>
  <si>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</si>
  <si>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</si>
  <si>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</si>
  <si>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</si>
  <si>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</si>
  <si>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</si>
  <si>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</si>
  <si>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</si>
  <si>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</si>
  <si>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</si>
  <si>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</si>
  <si>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</si>
  <si>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</si>
  <si>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</si>
  <si>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</si>
  <si>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</si>
  <si>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</si>
  <si>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</si>
  <si>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</si>
  <si>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</si>
  <si>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</si>
  <si>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</si>
  <si>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</si>
  <si>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</si>
  <si>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</si>
  <si>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</si>
  <si>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</si>
  <si>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</si>
  <si>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</si>
  <si>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</si>
  <si>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</si>
  <si>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</si>
  <si>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</si>
  <si>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</si>
  <si>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</si>
  <si>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</si>
  <si>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</si>
  <si>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</si>
  <si>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</si>
  <si>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</si>
  <si>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</si>
  <si>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</si>
  <si>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</si>
  <si>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</si>
  <si>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</si>
  <si>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</si>
  <si>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</si>
  <si>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</si>
  <si>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</si>
  <si>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</si>
  <si>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</si>
  <si>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</si>
  <si>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</si>
  <si>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</si>
  <si>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</si>
  <si>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</si>
  <si>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</si>
  <si>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</si>
  <si>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</si>
  <si>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</si>
  <si>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</si>
  <si>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</si>
  <si>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</si>
  <si>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</si>
  <si>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</si>
  <si>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</si>
  <si>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</si>
  <si>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</si>
  <si>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</si>
  <si>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</si>
  <si>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</si>
  <si>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</si>
  <si>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</si>
  <si>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</si>
  <si>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</si>
  <si>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</si>
  <si>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</si>
  <si>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</si>
  <si>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</si>
  <si>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</si>
  <si>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</si>
  <si>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</si>
  <si>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</si>
  <si>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</si>
  <si>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</si>
  <si>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</si>
  <si>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</si>
  <si>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</si>
  <si>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</si>
  <si>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</si>
  <si>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</si>
  <si>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</si>
  <si>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</si>
  <si>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</si>
  <si>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</si>
  <si>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</si>
  <si>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</si>
  <si>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</si>
  <si>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</si>
  <si>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</si>
  <si>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</si>
  <si>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</si>
  <si>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</si>
  <si>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</si>
  <si>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</si>
  <si>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</si>
  <si>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</si>
  <si>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</si>
  <si>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</si>
  <si>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</si>
  <si>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</si>
  <si>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</si>
  <si>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</si>
  <si>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</si>
  <si>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</si>
  <si>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</si>
  <si>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</si>
  <si>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</si>
  <si>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</si>
  <si>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</si>
  <si>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</si>
  <si>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</si>
  <si>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</si>
  <si>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</si>
  <si>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</si>
  <si>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</si>
  <si>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</si>
  <si>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</si>
  <si>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</si>
  <si>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</si>
  <si>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</si>
  <si>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</si>
  <si>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</si>
  <si>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</si>
  <si>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</si>
  <si>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</si>
  <si>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</si>
  <si>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</si>
  <si>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</si>
  <si>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</si>
  <si>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</si>
  <si>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</si>
  <si>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</si>
  <si>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</si>
  <si>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</si>
  <si>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</si>
  <si>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</si>
  <si>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</si>
  <si>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</si>
  <si>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</si>
  <si>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</si>
  <si>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</si>
  <si>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</si>
  <si>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</si>
  <si>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</si>
  <si>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</si>
  <si>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</si>
  <si>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</si>
  <si>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</si>
  <si>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</si>
  <si>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</si>
  <si>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</si>
  <si>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</si>
  <si>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</si>
  <si>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</si>
  <si>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</si>
  <si>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</si>
  <si>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</si>
  <si>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</si>
  <si>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</si>
  <si>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</si>
  <si>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</si>
  <si>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</si>
  <si>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</si>
  <si>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</si>
  <si>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</si>
  <si>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</si>
  <si>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</si>
  <si>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</si>
  <si>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</si>
  <si>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</si>
  <si>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</si>
  <si>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</si>
  <si>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</si>
  <si>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</si>
  <si>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</si>
  <si>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</si>
  <si>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</si>
  <si>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</si>
  <si>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</si>
  <si>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</si>
  <si>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</si>
  <si>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</si>
  <si>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</si>
  <si>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</si>
  <si>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</si>
  <si>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</si>
  <si>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</si>
  <si>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</si>
  <si>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</si>
  <si>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</si>
  <si>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</si>
  <si>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</si>
  <si>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</si>
  <si>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</si>
  <si>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</si>
  <si>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</si>
  <si>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</si>
  <si>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</si>
  <si>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</si>
  <si>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</si>
  <si>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</si>
  <si>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</si>
  <si>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</si>
  <si>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</si>
  <si>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</si>
  <si>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</si>
  <si>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</si>
  <si>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</si>
  <si>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</si>
  <si>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</si>
  <si>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</si>
  <si>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</si>
  <si>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</si>
  <si>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</si>
  <si>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</si>
  <si>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</si>
  <si>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</si>
  <si>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</si>
  <si>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</si>
  <si>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</si>
  <si>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</si>
  <si>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</si>
  <si>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</si>
  <si>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</si>
  <si>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</si>
  <si>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</si>
  <si>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</si>
  <si>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</si>
  <si>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</si>
  <si>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</si>
  <si>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</si>
  <si>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</si>
  <si>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</si>
  <si>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</si>
  <si>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</si>
  <si>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</si>
  <si>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</si>
  <si>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</si>
  <si>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</si>
  <si>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</si>
  <si>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</si>
  <si>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</si>
  <si>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</si>
  <si>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</si>
  <si>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</si>
  <si>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</si>
  <si>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</si>
  <si>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</si>
  <si>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</si>
  <si>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</si>
  <si>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</si>
  <si>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</si>
  <si>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</si>
  <si>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</si>
  <si>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</si>
  <si>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</si>
  <si>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</si>
  <si>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</si>
  <si>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</si>
  <si>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</si>
  <si>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</si>
  <si>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</si>
  <si>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</si>
  <si>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</si>
  <si>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</si>
  <si>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</si>
  <si>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</si>
  <si>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</si>
  <si>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</si>
  <si>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</si>
  <si>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</si>
  <si>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</si>
  <si>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</si>
  <si>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</si>
  <si>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</si>
  <si>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</si>
  <si>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</si>
  <si>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</si>
  <si>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</si>
  <si>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</si>
  <si>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</si>
  <si>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</si>
  <si>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</si>
  <si>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</si>
  <si>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</si>
  <si>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</si>
  <si>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</si>
  <si>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</si>
  <si>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</si>
  <si>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</si>
  <si>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</si>
  <si>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</si>
  <si>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</si>
  <si>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</si>
  <si>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</si>
  <si>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</si>
  <si>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</si>
  <si>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</si>
  <si>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</si>
  <si>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</si>
  <si>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</si>
  <si>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</si>
  <si>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</si>
  <si>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</si>
  <si>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</si>
  <si>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</si>
  <si>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</si>
  <si>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</si>
  <si>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</si>
  <si>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</si>
  <si>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</si>
  <si>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</si>
  <si>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</si>
  <si>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</si>
  <si>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</si>
  <si>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</si>
  <si>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</si>
  <si>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</si>
  <si>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</si>
  <si>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</si>
  <si>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</si>
  <si>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</si>
  <si>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</si>
  <si>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</si>
  <si>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</si>
  <si>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</si>
  <si>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</si>
  <si>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</si>
  <si>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</si>
  <si>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</si>
  <si>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</si>
  <si>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</si>
  <si>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</si>
  <si>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</si>
  <si>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</si>
  <si>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</si>
  <si>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</si>
  <si>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</si>
  <si>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</si>
  <si>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</si>
  <si>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</si>
  <si>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</si>
  <si>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</si>
  <si>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</si>
  <si>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</si>
  <si>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</si>
  <si>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</si>
  <si>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</si>
  <si>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</si>
  <si>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</si>
  <si>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</si>
  <si>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</si>
  <si>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</si>
  <si>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</si>
  <si>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</si>
  <si>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</si>
  <si>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</si>
  <si>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</si>
  <si>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</si>
  <si>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</si>
  <si>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</si>
  <si>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</si>
  <si>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</si>
  <si>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</si>
  <si>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</si>
  <si>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</si>
  <si>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</si>
  <si>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</si>
  <si>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</si>
  <si>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</si>
  <si>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</si>
  <si>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</si>
  <si>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</si>
  <si>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</si>
  <si>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</si>
  <si>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</si>
  <si>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</si>
  <si>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</si>
  <si>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</si>
  <si>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</si>
  <si>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</si>
  <si>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</si>
  <si>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</si>
  <si>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</si>
  <si>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</si>
  <si>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</si>
  <si>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</si>
  <si>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</si>
  <si>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</si>
  <si>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</si>
  <si>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</si>
  <si>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</si>
  <si>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</si>
  <si>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</si>
  <si>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</si>
  <si>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</si>
  <si>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</si>
  <si>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</si>
  <si>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</si>
  <si>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</si>
  <si>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</si>
  <si>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</si>
  <si>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</si>
  <si>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</si>
  <si>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</si>
  <si>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</si>
  <si>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</si>
  <si>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</si>
  <si>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</si>
  <si>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</si>
  <si>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</si>
  <si>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</si>
  <si>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</si>
  <si>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</si>
  <si>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</si>
  <si>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</si>
  <si>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</si>
  <si>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</si>
  <si>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</si>
  <si>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</si>
  <si>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</si>
  <si>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</si>
  <si>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</si>
  <si>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</si>
  <si>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</si>
  <si>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</si>
  <si>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</si>
  <si>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</si>
  <si>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</si>
  <si>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</si>
  <si>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</si>
  <si>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</si>
  <si>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</si>
  <si>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</si>
  <si>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</si>
  <si>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</si>
  <si>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</si>
  <si>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</si>
  <si>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</si>
  <si>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</si>
  <si>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</si>
  <si>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</si>
  <si>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</si>
  <si>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</si>
  <si>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</si>
  <si>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</si>
  <si>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</si>
  <si>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</si>
  <si>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</si>
  <si>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</si>
  <si>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</si>
  <si>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</si>
  <si>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</si>
  <si>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</si>
  <si>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</si>
  <si>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</si>
  <si>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</si>
  <si>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</si>
  <si>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</si>
  <si>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</si>
  <si>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</si>
  <si>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</si>
  <si>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</si>
  <si>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</si>
  <si>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</si>
  <si>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</si>
  <si>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</si>
  <si>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</si>
  <si>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</si>
  <si>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</si>
  <si>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</si>
  <si>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</si>
  <si>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</si>
  <si>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</si>
  <si>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</si>
  <si>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</si>
  <si>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</si>
  <si>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</si>
  <si>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</si>
  <si>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</si>
  <si>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</si>
  <si>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</si>
  <si>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</si>
  <si>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</si>
  <si>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</si>
  <si>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</si>
  <si>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</si>
  <si>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</si>
  <si>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</si>
  <si>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</si>
  <si>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</si>
  <si>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</si>
  <si>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</si>
  <si>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</si>
  <si>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</si>
  <si>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</si>
  <si>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</si>
  <si>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</si>
  <si>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</si>
  <si>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</si>
  <si>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</si>
  <si>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</si>
  <si>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</si>
  <si>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</si>
  <si>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</si>
  <si>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</si>
  <si>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</si>
  <si>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</si>
  <si>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</si>
  <si>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</si>
  <si>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</si>
  <si>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</si>
  <si>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</si>
  <si>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</si>
  <si>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</si>
  <si>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</si>
  <si>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</si>
  <si>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</si>
  <si>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</si>
  <si>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</si>
  <si>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</si>
  <si>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</si>
  <si>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</si>
  <si>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</si>
  <si>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</si>
  <si>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</si>
  <si>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</si>
  <si>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</si>
  <si>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</si>
  <si>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</si>
  <si>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</si>
  <si>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</si>
  <si>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</si>
  <si>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</si>
  <si>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</si>
  <si>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</si>
  <si>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</si>
  <si>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</si>
  <si>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</si>
  <si>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</si>
  <si>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</si>
  <si>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</si>
  <si>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</si>
  <si>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</si>
  <si>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</si>
  <si>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</si>
  <si>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</si>
  <si>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</si>
  <si>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</si>
  <si>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</si>
  <si>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</si>
  <si>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</si>
  <si>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</si>
  <si>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</si>
  <si>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</si>
  <si>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</si>
  <si>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</si>
  <si>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</si>
  <si>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</si>
  <si>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</si>
  <si>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</si>
  <si>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</si>
  <si>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</si>
  <si>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</si>
  <si>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</si>
  <si>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</si>
  <si>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</si>
  <si>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</si>
  <si>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</si>
  <si>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</si>
  <si>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</si>
  <si>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</si>
  <si>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</si>
  <si>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</si>
  <si>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</si>
  <si>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</si>
  <si>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</si>
  <si>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</si>
  <si>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</si>
  <si>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</si>
  <si>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</si>
  <si>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</si>
  <si>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</si>
  <si>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</si>
  <si>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</si>
  <si>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</si>
  <si>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</si>
  <si>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</si>
  <si>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</si>
  <si>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</si>
  <si>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</si>
  <si>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</si>
  <si>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</si>
  <si>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</si>
  <si>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</si>
  <si>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</si>
  <si>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</si>
  <si>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</si>
  <si>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</si>
  <si>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</si>
  <si>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</si>
  <si>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</si>
  <si>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</si>
  <si>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</si>
  <si>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</si>
  <si>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</si>
  <si>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</si>
  <si>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</si>
  <si>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</si>
  <si>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</si>
  <si>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</si>
  <si>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</si>
  <si>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</si>
  <si>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</si>
  <si>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</si>
  <si>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</si>
  <si>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</si>
  <si>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</si>
  <si>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</si>
  <si>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</si>
  <si>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</si>
  <si>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</si>
  <si>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</si>
  <si>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</si>
  <si>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</si>
  <si>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</si>
  <si>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</si>
  <si>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</si>
  <si>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</si>
  <si>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</si>
  <si>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</si>
  <si>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</si>
  <si>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</si>
  <si>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</si>
  <si>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</si>
  <si>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</si>
  <si>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</si>
  <si>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</si>
  <si>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</si>
  <si>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</si>
  <si>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</si>
  <si>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</si>
  <si>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</si>
  <si>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</si>
  <si>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</si>
  <si>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</si>
  <si>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</si>
  <si>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</si>
  <si>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</si>
  <si>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</si>
  <si>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</si>
  <si>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</si>
  <si>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</si>
  <si>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</si>
  <si>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</si>
  <si>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</si>
  <si>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</si>
  <si>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</si>
  <si>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</si>
  <si>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</si>
  <si>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</si>
  <si>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</si>
  <si>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</si>
  <si>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</si>
  <si>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</si>
  <si>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</si>
  <si>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</si>
  <si>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</si>
  <si>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</si>
  <si>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</si>
  <si>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</si>
  <si>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</si>
  <si>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</si>
  <si>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</si>
  <si>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</si>
  <si>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</si>
  <si>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</si>
  <si>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</si>
  <si>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</si>
  <si>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</si>
  <si>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</si>
  <si>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</si>
  <si>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</si>
  <si>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</si>
  <si>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</si>
  <si>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</si>
  <si>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</si>
  <si>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</si>
  <si>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</si>
  <si>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</si>
  <si>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</si>
  <si>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</si>
  <si>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</si>
  <si>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</si>
  <si>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</si>
  <si>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</si>
  <si>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</si>
  <si>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</si>
  <si>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</si>
  <si>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</si>
  <si>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</si>
  <si>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</si>
  <si>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</si>
  <si>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</si>
  <si>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</si>
  <si>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</si>
  <si>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</si>
  <si>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</si>
  <si>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</si>
  <si>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</si>
  <si>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</si>
  <si>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</si>
  <si>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</si>
  <si>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</si>
  <si>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</si>
  <si>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</si>
  <si>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</si>
  <si>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</si>
  <si>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</si>
  <si>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</si>
  <si>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</si>
  <si>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</si>
  <si>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</si>
  <si>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</si>
  <si>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</si>
  <si>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</si>
  <si>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</si>
  <si>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</si>
  <si>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</si>
  <si>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</si>
  <si>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</si>
  <si>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</si>
  <si>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</si>
  <si>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</si>
  <si>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</si>
  <si>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</si>
  <si>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</si>
  <si>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</si>
  <si>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</si>
  <si>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</si>
  <si>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</si>
  <si>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</si>
  <si>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</si>
  <si>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</si>
  <si>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</si>
  <si>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</si>
  <si>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</si>
  <si>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</si>
  <si>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</si>
  <si>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</si>
  <si>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</si>
  <si>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</si>
  <si>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</si>
  <si>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</si>
  <si>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</si>
  <si>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</si>
  <si>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</si>
  <si>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</si>
  <si>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</si>
  <si>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</si>
  <si>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</si>
  <si>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</si>
  <si>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</si>
  <si>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</si>
  <si>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</si>
  <si>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</si>
  <si>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</si>
  <si>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</si>
  <si>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</si>
  <si>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</si>
  <si>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</si>
  <si>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</si>
  <si>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</si>
  <si>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</si>
  <si>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</si>
  <si>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</si>
  <si>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</si>
  <si>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</si>
  <si>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</si>
  <si>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</si>
  <si>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</si>
  <si>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</si>
  <si>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</si>
  <si>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</si>
  <si>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</si>
  <si>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</si>
  <si>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</si>
  <si>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</si>
  <si>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</si>
  <si>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</si>
  <si>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</si>
  <si>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</si>
  <si>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</si>
  <si>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</si>
  <si>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</si>
  <si>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</si>
  <si>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</si>
  <si>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</si>
  <si>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</si>
  <si>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</si>
  <si>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</si>
  <si>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</si>
  <si>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</si>
  <si>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</si>
  <si>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</si>
  <si>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</si>
  <si>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</si>
  <si>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</si>
  <si>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</si>
  <si>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</si>
  <si>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</si>
  <si>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</si>
  <si>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</si>
  <si>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</si>
  <si>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</si>
  <si>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</si>
  <si>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</si>
  <si>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</si>
  <si>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</si>
  <si>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</si>
  <si>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</si>
  <si>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</si>
  <si>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</si>
  <si>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</si>
  <si>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</si>
  <si>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</si>
  <si>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</si>
  <si>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</si>
  <si>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</si>
  <si>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</si>
  <si>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</si>
  <si>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</si>
  <si>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</si>
  <si>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</si>
  <si>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</si>
  <si>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</si>
  <si>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</si>
  <si>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</si>
  <si>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</si>
  <si>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</si>
  <si>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</si>
  <si>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</si>
  <si>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</si>
  <si>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</si>
  <si>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</si>
  <si>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</si>
  <si>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</si>
  <si>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</si>
  <si>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</si>
  <si>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</si>
  <si>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</si>
  <si>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</si>
  <si>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</si>
  <si>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</si>
  <si>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</si>
  <si>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</si>
  <si>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</si>
  <si>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</si>
  <si>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</si>
  <si>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</si>
  <si>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</si>
  <si>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</si>
  <si>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</si>
  <si>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</si>
  <si>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</si>
  <si>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</si>
  <si>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</si>
  <si>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</si>
  <si>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</si>
  <si>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</si>
  <si>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</si>
  <si>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</si>
  <si>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</si>
  <si>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</si>
  <si>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</si>
  <si>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</si>
  <si>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</si>
  <si>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</si>
  <si>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</si>
  <si>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</si>
  <si>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</si>
  <si>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</si>
  <si>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</si>
  <si>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</si>
  <si>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</si>
  <si>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</si>
  <si>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</si>
  <si>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</si>
  <si>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</si>
  <si>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</si>
  <si>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</si>
  <si>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</si>
  <si>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</si>
  <si>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</si>
  <si>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</si>
  <si>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</si>
  <si>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</si>
  <si>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</si>
  <si>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</si>
  <si>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</si>
  <si>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</si>
  <si>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</si>
  <si>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</si>
  <si>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</si>
  <si>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</si>
  <si>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</si>
  <si>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</si>
  <si>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</si>
  <si>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</si>
  <si>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</si>
  <si>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</si>
  <si>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</si>
  <si>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</si>
  <si>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</si>
  <si>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</si>
  <si>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</si>
  <si>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</si>
  <si>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</si>
  <si>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</si>
  <si>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</si>
  <si>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</si>
  <si>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</si>
  <si>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</si>
  <si>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</si>
  <si>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</si>
  <si>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</si>
  <si>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</si>
  <si>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</si>
  <si>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</si>
  <si>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</si>
  <si>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</si>
  <si>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</si>
  <si>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</si>
  <si>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</si>
  <si>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</si>
  <si>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</si>
  <si>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</si>
  <si>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</si>
  <si>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</si>
  <si>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</si>
  <si>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</si>
  <si>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</si>
  <si>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</si>
  <si>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</si>
  <si>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</si>
  <si>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</si>
  <si>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</si>
  <si>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</si>
  <si>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</si>
  <si>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</si>
  <si>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</si>
  <si>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</si>
  <si>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</si>
  <si>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</si>
  <si>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</si>
  <si>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</si>
  <si>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</si>
  <si>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</si>
  <si>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</si>
  <si>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</si>
  <si>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</si>
  <si>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</si>
  <si>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</si>
  <si>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</si>
  <si>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</si>
  <si>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</si>
  <si>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</si>
  <si>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</si>
  <si>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</si>
  <si>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</si>
  <si>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</si>
  <si>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</si>
  <si>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</si>
  <si>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</si>
  <si>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</si>
  <si>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</si>
  <si>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</si>
  <si>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</si>
  <si>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</si>
  <si>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</si>
  <si>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</si>
  <si>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</si>
  <si>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</si>
  <si>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</si>
  <si>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</si>
  <si>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</si>
  <si>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</si>
  <si>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</si>
  <si>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</si>
  <si>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</si>
  <si>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</si>
  <si>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</si>
  <si>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</si>
  <si>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</si>
  <si>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</si>
  <si>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</si>
  <si>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</si>
  <si>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</si>
  <si>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</si>
  <si>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</si>
  <si>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</si>
  <si>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</si>
  <si>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</si>
  <si>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</si>
  <si>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</si>
  <si>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</si>
  <si>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</si>
  <si>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</si>
  <si>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</si>
  <si>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</si>
  <si>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</si>
  <si>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</si>
  <si>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</si>
  <si>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</si>
  <si>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</si>
  <si>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</si>
  <si>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</si>
  <si>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</si>
  <si>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</si>
  <si>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</si>
  <si>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</si>
  <si>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</si>
  <si>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</si>
  <si>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</si>
  <si>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</si>
  <si>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</si>
  <si>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</si>
  <si>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</si>
  <si>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</si>
  <si>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</si>
  <si>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</si>
  <si>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</si>
  <si>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</si>
  <si>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</si>
  <si>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</si>
  <si>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</si>
  <si>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</si>
  <si>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</si>
  <si>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</si>
  <si>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</si>
  <si>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</si>
  <si>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</si>
  <si>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</si>
  <si>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</si>
  <si>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</si>
  <si>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</si>
  <si>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</si>
  <si>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</si>
  <si>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</si>
  <si>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</si>
  <si>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</si>
  <si>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</si>
  <si>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</si>
  <si>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</si>
  <si>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</si>
  <si>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</si>
  <si>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</si>
  <si>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</si>
  <si>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</si>
  <si>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</si>
  <si>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</si>
  <si>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</si>
  <si>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</si>
  <si>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</si>
  <si>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</si>
  <si>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</si>
  <si>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</si>
  <si>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</si>
  <si>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</si>
  <si>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</si>
  <si>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</si>
  <si>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</si>
  <si>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</si>
  <si>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</si>
  <si>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</si>
  <si>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</si>
  <si>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</si>
  <si>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</si>
  <si>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</si>
  <si>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</si>
  <si>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</si>
  <si>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</si>
  <si>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</si>
  <si>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</si>
  <si>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</si>
  <si>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</si>
  <si>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</si>
  <si>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</si>
  <si>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</si>
  <si>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</si>
  <si>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</si>
  <si>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</si>
  <si>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</si>
  <si>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</si>
  <si>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</si>
  <si>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</si>
  <si>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</si>
  <si>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</si>
  <si>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</si>
  <si>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</si>
  <si>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</si>
  <si>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</si>
  <si>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</si>
  <si>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</si>
  <si>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</si>
  <si>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</si>
  <si>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</si>
  <si>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</si>
  <si>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</si>
  <si>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</si>
  <si>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</si>
  <si>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</si>
  <si>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</si>
  <si>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</si>
  <si>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</si>
  <si>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</si>
  <si>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</si>
  <si>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</si>
  <si>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</si>
  <si>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</si>
  <si>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</si>
  <si>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</si>
  <si>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</si>
  <si>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</si>
  <si>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</si>
  <si>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</si>
  <si>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</si>
  <si>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</si>
  <si>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</si>
  <si>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</si>
  <si>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</si>
  <si>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</si>
  <si>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</si>
  <si>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</si>
  <si>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</si>
  <si>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</si>
  <si>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</si>
  <si>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</si>
  <si>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</si>
  <si>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</si>
  <si>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</si>
  <si>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</si>
  <si>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</si>
  <si>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</si>
  <si>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</si>
  <si>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</si>
  <si>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</si>
  <si>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</si>
  <si>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</si>
  <si>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</si>
  <si>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</si>
  <si>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</si>
  <si>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</si>
  <si>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</si>
  <si>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</si>
  <si>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</si>
  <si>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</si>
  <si>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</si>
  <si>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</si>
  <si>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</si>
  <si>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</si>
  <si>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</si>
  <si>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</si>
  <si>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</si>
  <si>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</si>
  <si>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</si>
  <si>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</si>
  <si>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</si>
  <si>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</si>
  <si>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</si>
  <si>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</si>
  <si>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</si>
  <si>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</si>
  <si>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</si>
  <si>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</si>
  <si>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</si>
  <si>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</si>
  <si>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</si>
  <si>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</si>
  <si>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</si>
  <si>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</si>
  <si>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</si>
  <si>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</si>
  <si>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</si>
  <si>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</si>
  <si>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</si>
  <si>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</si>
  <si>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</si>
  <si>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</si>
  <si>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</si>
  <si>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</si>
  <si>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</si>
  <si>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</si>
  <si>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</si>
  <si>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</si>
  <si>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</si>
  <si>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</si>
  <si>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</si>
  <si>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</si>
  <si>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</si>
  <si>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</si>
  <si>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</si>
  <si>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</si>
  <si>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</si>
  <si>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</si>
  <si>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</si>
  <si>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</si>
  <si>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</si>
  <si>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</si>
  <si>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</si>
  <si>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</si>
  <si>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</si>
  <si>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</si>
  <si>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</si>
  <si>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</si>
  <si>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</si>
  <si>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</si>
  <si>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</si>
  <si>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</si>
  <si>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</si>
  <si>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</si>
  <si>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</si>
  <si>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</si>
  <si>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</si>
  <si>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</si>
  <si>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</si>
  <si>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</si>
  <si>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</si>
  <si>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</si>
  <si>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</si>
  <si>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</si>
  <si>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</si>
  <si>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</si>
  <si>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</si>
  <si>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</si>
  <si>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</si>
  <si>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</si>
  <si>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</si>
  <si>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</si>
  <si>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</si>
  <si>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</si>
  <si>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</si>
  <si>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</si>
  <si>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</si>
  <si>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</si>
  <si>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</si>
  <si>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</si>
  <si>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</si>
  <si>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</si>
  <si>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</si>
  <si>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</si>
  <si>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</si>
  <si>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</si>
  <si>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</si>
  <si>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</si>
  <si>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</si>
  <si>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</si>
  <si>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</si>
  <si>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</si>
  <si>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</si>
  <si>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</si>
  <si>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</si>
  <si>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</si>
  <si>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</si>
  <si>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</si>
  <si>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</si>
  <si>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</si>
  <si>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</si>
  <si>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</si>
  <si>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</si>
  <si>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</si>
  <si>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</si>
  <si>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</si>
  <si>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</si>
  <si>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</si>
  <si>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</si>
  <si>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</si>
  <si>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</si>
  <si>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</si>
  <si>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</si>
  <si>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</si>
  <si>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</si>
  <si>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</si>
  <si>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</si>
  <si>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</si>
  <si>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</si>
  <si>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</si>
  <si>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</si>
  <si>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</si>
  <si>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</si>
  <si>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</si>
  <si>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</si>
  <si>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</si>
  <si>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</si>
  <si>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</si>
  <si>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</si>
  <si>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</si>
  <si>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</si>
  <si>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</si>
  <si>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</si>
  <si>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</si>
  <si>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</si>
  <si>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</si>
  <si>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</si>
  <si>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</si>
  <si>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</si>
  <si>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</si>
  <si>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</si>
  <si>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</si>
  <si>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</si>
  <si>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</si>
  <si>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</si>
  <si>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</si>
  <si>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</si>
  <si>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</si>
  <si>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</si>
  <si>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</si>
  <si>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</si>
  <si>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</si>
  <si>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</si>
  <si>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</si>
  <si>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</si>
  <si>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</si>
  <si>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</si>
  <si>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</si>
  <si>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</si>
  <si>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</si>
  <si>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</si>
  <si>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</si>
  <si>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</si>
  <si>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</si>
  <si>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</si>
  <si>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</si>
  <si>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</si>
  <si>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</si>
  <si>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</si>
  <si>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</si>
  <si>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</si>
  <si>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</si>
  <si>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</si>
  <si>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</si>
  <si>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</si>
  <si>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</si>
  <si>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</si>
  <si>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</si>
  <si>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</si>
  <si>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</si>
  <si>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</si>
  <si>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</si>
  <si>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</si>
  <si>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</si>
  <si>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</si>
  <si>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</si>
  <si>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</si>
  <si>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</si>
  <si>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</si>
  <si>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</si>
  <si>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</si>
  <si>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</si>
  <si>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</si>
  <si>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</si>
  <si>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</si>
  <si>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</si>
  <si>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</si>
  <si>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</si>
  <si>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</si>
  <si>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</si>
  <si>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</si>
  <si>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</si>
  <si>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</si>
  <si>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</si>
  <si>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</si>
  <si>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</si>
  <si>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</si>
  <si>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</si>
  <si>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</si>
  <si>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</si>
  <si>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</si>
  <si>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</si>
  <si>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</si>
  <si>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</si>
  <si>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</si>
  <si>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</si>
  <si>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</si>
  <si>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</si>
  <si>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</si>
  <si>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</si>
  <si>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</si>
  <si>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</si>
  <si>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</si>
  <si>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</si>
  <si>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</si>
  <si>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</si>
  <si>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</si>
  <si>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</si>
  <si>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</si>
  <si>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</si>
  <si>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</si>
  <si>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</si>
  <si>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</si>
  <si>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</si>
  <si>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</si>
  <si>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</si>
  <si>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</si>
  <si>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</si>
  <si>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</si>
  <si>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</si>
  <si>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</si>
  <si>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</si>
  <si>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</si>
  <si>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</si>
  <si>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</si>
  <si>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</si>
  <si>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</si>
  <si>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</si>
  <si>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</si>
  <si>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</si>
  <si>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</si>
  <si>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</si>
  <si>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</si>
  <si>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</si>
  <si>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</si>
  <si>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</si>
  <si>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</si>
  <si>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</si>
  <si>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</si>
  <si>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</si>
  <si>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</si>
  <si>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</si>
  <si>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</si>
  <si>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</si>
  <si>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</si>
  <si>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</si>
  <si>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</si>
  <si>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</si>
  <si>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</si>
  <si>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</si>
  <si>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</si>
  <si>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</si>
  <si>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</si>
  <si>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</si>
  <si>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</si>
  <si>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</si>
  <si>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</si>
  <si>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</si>
  <si>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</si>
  <si>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</si>
  <si>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</si>
  <si>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</si>
  <si>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</si>
  <si>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</si>
  <si>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</si>
  <si>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</si>
  <si>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</si>
  <si>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</si>
  <si>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</si>
  <si>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</si>
  <si>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</si>
  <si>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</si>
  <si>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</si>
  <si>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</si>
  <si>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</si>
  <si>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</si>
  <si>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</si>
  <si>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</si>
  <si>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</si>
  <si>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</si>
  <si>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</si>
  <si>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</si>
  <si>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</si>
  <si>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</si>
  <si>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</si>
  <si>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</si>
  <si>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</si>
  <si>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</si>
  <si>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</si>
  <si>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</si>
  <si>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</si>
  <si>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</si>
  <si>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</si>
  <si>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</si>
  <si>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</si>
  <si>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</si>
  <si>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</si>
  <si>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</si>
  <si>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</si>
  <si>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</si>
  <si>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</si>
  <si>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</si>
  <si>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</si>
  <si>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</si>
  <si>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</si>
  <si>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</si>
  <si>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</si>
  <si>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</si>
  <si>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</si>
  <si>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</si>
  <si>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</si>
  <si>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</si>
  <si>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</si>
  <si>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</si>
  <si>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</si>
  <si>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</si>
  <si>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</si>
  <si>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</si>
  <si>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</si>
  <si>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</si>
  <si>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</si>
  <si>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</si>
  <si>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</si>
  <si>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</si>
  <si>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</si>
  <si>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</si>
  <si>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</si>
  <si>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</si>
  <si>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</si>
  <si>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</si>
  <si>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</si>
  <si>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</si>
  <si>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</si>
  <si>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</si>
  <si>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</si>
  <si>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</si>
  <si>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</si>
  <si>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</si>
  <si>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</si>
  <si>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</si>
  <si>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</si>
  <si>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</si>
  <si>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</si>
  <si>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</si>
  <si>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</si>
  <si>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</si>
  <si>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</si>
  <si>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</si>
  <si>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</si>
  <si>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</si>
  <si>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</si>
  <si>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</si>
  <si>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</si>
  <si>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</si>
  <si>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</si>
  <si>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</si>
  <si>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</si>
  <si>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</si>
  <si>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</si>
  <si>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</si>
  <si>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</si>
  <si>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</si>
  <si>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</si>
  <si>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</si>
  <si>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</si>
  <si>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</si>
  <si>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</si>
  <si>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</si>
  <si>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</si>
  <si>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</si>
  <si>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</si>
  <si>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</si>
  <si>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</si>
  <si>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</si>
  <si>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</si>
  <si>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</si>
  <si>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</si>
  <si>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</si>
  <si>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</si>
  <si>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</si>
  <si>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</si>
  <si>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</si>
  <si>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</si>
  <si>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</si>
  <si>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</si>
  <si>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</si>
  <si>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</si>
  <si>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</si>
  <si>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</si>
  <si>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</si>
  <si>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</si>
  <si>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</si>
  <si>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</si>
  <si>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</si>
  <si>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</si>
  <si>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</si>
  <si>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</si>
  <si>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</si>
  <si>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</si>
  <si>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</si>
  <si>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</si>
  <si>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</si>
  <si>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</si>
  <si>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</si>
  <si>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</si>
  <si>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</si>
  <si>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</si>
  <si>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</si>
  <si>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</si>
  <si>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</si>
  <si>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</si>
  <si>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</si>
  <si>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</si>
  <si>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</si>
  <si>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</si>
  <si>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</si>
  <si>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</si>
  <si>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</si>
  <si>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</si>
  <si>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</si>
  <si>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</si>
  <si>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</si>
  <si>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</si>
  <si>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</si>
  <si>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</si>
  <si>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</si>
  <si>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</si>
  <si>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</si>
  <si>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</si>
  <si>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</si>
  <si>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</si>
  <si>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</si>
  <si>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</si>
  <si>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</si>
  <si>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</si>
  <si>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</si>
  <si>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</si>
  <si>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</si>
  <si>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</si>
  <si>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</si>
  <si>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</si>
  <si>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</si>
  <si>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</si>
  <si>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</si>
  <si>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</si>
  <si>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</si>
  <si>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</si>
  <si>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</si>
  <si>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</si>
  <si>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</si>
  <si>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</si>
  <si>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</si>
  <si>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</si>
  <si>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</si>
  <si>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</si>
  <si>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</si>
  <si>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</si>
  <si>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</si>
  <si>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</si>
  <si>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</si>
  <si>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</si>
  <si>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</si>
  <si>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</si>
  <si>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</si>
  <si>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</si>
  <si>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</si>
  <si>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</si>
  <si>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</si>
  <si>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</si>
  <si>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</si>
  <si>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</si>
  <si>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</si>
  <si>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</si>
  <si>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</si>
  <si>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</si>
  <si>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</si>
  <si>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</si>
  <si>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</si>
  <si>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</si>
  <si>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</si>
  <si>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</si>
  <si>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</si>
  <si>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</si>
  <si>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</si>
  <si>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</si>
  <si>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</si>
  <si>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</si>
  <si>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</si>
  <si>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</si>
  <si>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</si>
  <si>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</si>
  <si>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</si>
  <si>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</si>
  <si>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</si>
  <si>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</si>
  <si>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</si>
  <si>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</si>
  <si>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</si>
  <si>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</si>
  <si>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</si>
  <si>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</si>
  <si>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</si>
  <si>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</si>
  <si>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</si>
  <si>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</si>
  <si>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</si>
  <si>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</si>
  <si>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</si>
  <si>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</si>
  <si>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</si>
  <si>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</si>
  <si>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</si>
  <si>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</si>
  <si>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</si>
  <si>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</si>
  <si>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</si>
  <si>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</si>
  <si>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</si>
  <si>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</si>
  <si>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</si>
  <si>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</si>
  <si>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</si>
  <si>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</si>
  <si>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</si>
  <si>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</si>
  <si>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</si>
  <si>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</si>
  <si>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</si>
  <si>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</si>
  <si>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</si>
  <si>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</si>
  <si>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</si>
  <si>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</si>
  <si>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</si>
  <si>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</si>
  <si>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</si>
  <si>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</si>
  <si>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</si>
  <si>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</si>
  <si>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</si>
  <si>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</si>
  <si>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</si>
  <si>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</si>
  <si>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</si>
  <si>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</si>
  <si>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</si>
  <si>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</si>
  <si>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</si>
  <si>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</si>
  <si>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</si>
  <si>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</si>
  <si>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</si>
  <si>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</si>
  <si>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</si>
  <si>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</si>
  <si>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</si>
  <si>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</si>
  <si>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</si>
  <si>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</si>
  <si>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</si>
  <si>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</si>
  <si>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</si>
  <si>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</si>
  <si>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</si>
  <si>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</si>
  <si>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</si>
  <si>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</si>
  <si>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</si>
  <si>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</si>
  <si>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</si>
  <si>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</si>
  <si>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</si>
  <si>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</si>
  <si>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</si>
  <si>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</si>
  <si>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</si>
  <si>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</si>
  <si>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</si>
  <si>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</si>
  <si>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</si>
  <si>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</si>
  <si>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</si>
  <si>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</si>
  <si>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</si>
  <si>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</si>
  <si>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</si>
  <si>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</si>
  <si>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</si>
  <si>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</si>
  <si>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</si>
  <si>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</si>
  <si>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</si>
  <si>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</si>
  <si>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</si>
  <si>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</si>
  <si>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</si>
  <si>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</si>
  <si>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</si>
  <si>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</si>
  <si>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</si>
  <si>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</si>
  <si>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</si>
  <si>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</si>
  <si>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</si>
  <si>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</si>
  <si>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</si>
  <si>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</si>
  <si>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</si>
  <si>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</si>
  <si>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</si>
  <si>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</si>
  <si>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</si>
  <si>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</si>
  <si>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</si>
  <si>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</si>
  <si>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</si>
  <si>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</si>
  <si>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</si>
  <si>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</si>
  <si>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</si>
  <si>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</si>
  <si>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</si>
  <si>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</si>
  <si>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</si>
  <si>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</si>
  <si>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</si>
  <si>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</si>
  <si>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</si>
  <si>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</si>
  <si>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</si>
  <si>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</si>
  <si>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</si>
  <si>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</si>
  <si>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</si>
  <si>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</si>
  <si>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</si>
  <si>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</si>
  <si>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</si>
  <si>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</si>
  <si>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</si>
  <si>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</si>
  <si>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</si>
  <si>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</si>
  <si>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</si>
  <si>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</si>
  <si>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</si>
  <si>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</si>
  <si>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</si>
  <si>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</si>
  <si>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</si>
  <si>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</si>
  <si>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</si>
  <si>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</si>
  <si>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</si>
  <si>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</si>
  <si>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</si>
  <si>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</si>
  <si>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</si>
  <si>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</si>
  <si>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</si>
  <si>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</si>
  <si>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</si>
  <si>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</si>
  <si>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</si>
  <si>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</si>
  <si>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</si>
  <si>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</si>
  <si>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</si>
  <si>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</si>
  <si>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</si>
  <si>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</si>
  <si>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</si>
  <si>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</si>
  <si>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</si>
  <si>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</si>
  <si>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</si>
  <si>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</si>
  <si>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</si>
  <si>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</si>
  <si>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</si>
  <si>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</si>
  <si>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</si>
  <si>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</si>
  <si>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</si>
  <si>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</si>
  <si>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</si>
  <si>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</si>
  <si>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</si>
  <si>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</si>
  <si>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</si>
  <si>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</si>
  <si>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</si>
  <si>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</si>
  <si>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</si>
  <si>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</si>
  <si>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</si>
  <si>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</si>
  <si>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</si>
  <si>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</si>
  <si>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</si>
  <si>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</si>
  <si>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</si>
  <si>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</si>
  <si>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</si>
  <si>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</si>
  <si>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</si>
  <si>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</si>
  <si>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</si>
  <si>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</si>
  <si>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</si>
  <si>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</si>
  <si>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</si>
  <si>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</si>
  <si>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</si>
  <si>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</si>
  <si>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</si>
  <si>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</si>
  <si>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</si>
  <si>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</si>
  <si>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</si>
  <si>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</si>
  <si>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</si>
  <si>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</si>
  <si>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</si>
  <si>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</si>
  <si>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</si>
  <si>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</si>
  <si>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</si>
  <si>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</si>
  <si>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</si>
  <si>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</si>
  <si>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</si>
  <si>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</si>
  <si>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</si>
  <si>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</si>
  <si>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</si>
  <si>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</si>
  <si>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</si>
  <si>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</si>
  <si>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</si>
  <si>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</si>
  <si>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</si>
  <si>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</si>
  <si>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</si>
  <si>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</si>
  <si>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</si>
  <si>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</si>
  <si>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</si>
  <si>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</si>
  <si>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</si>
  <si>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</si>
  <si>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</si>
  <si>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</si>
  <si>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</si>
  <si>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</si>
  <si>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</si>
  <si>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</si>
  <si>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</si>
  <si>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</si>
  <si>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</si>
  <si>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</si>
  <si>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</si>
  <si>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</si>
  <si>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</si>
  <si>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</si>
  <si>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</si>
  <si>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</si>
  <si>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</si>
  <si>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</si>
  <si>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</si>
  <si>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</si>
  <si>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</si>
  <si>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</si>
  <si>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</si>
  <si>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</si>
  <si>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</si>
  <si>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</si>
  <si>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</si>
  <si>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</si>
  <si>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</si>
  <si>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</si>
  <si>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</si>
  <si>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</si>
  <si>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</si>
  <si>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</si>
  <si>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</si>
  <si>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</si>
  <si>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</si>
  <si>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</si>
  <si>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</si>
  <si>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</si>
  <si>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</si>
  <si>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</si>
  <si>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</si>
  <si>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</si>
  <si>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</si>
  <si>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</si>
  <si>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</si>
  <si>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</si>
  <si>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</si>
  <si>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</si>
  <si>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</si>
  <si>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</si>
  <si>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</si>
  <si>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</si>
  <si>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</si>
  <si>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</si>
  <si>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</si>
  <si>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</si>
  <si>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</si>
  <si>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</si>
  <si>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</si>
  <si>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</si>
  <si>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</si>
  <si>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</si>
  <si>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</si>
  <si>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</si>
  <si>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</si>
  <si>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</si>
  <si>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</si>
  <si>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</si>
  <si>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</si>
  <si>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</si>
  <si>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</si>
  <si>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</si>
  <si>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</si>
  <si>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</si>
  <si>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</si>
  <si>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</si>
  <si>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</si>
  <si>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</si>
  <si>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</si>
  <si>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</si>
  <si>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</si>
  <si>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</si>
  <si>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</si>
  <si>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</si>
  <si>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</si>
  <si>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</si>
  <si>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</si>
  <si>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</si>
  <si>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</si>
  <si>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</si>
  <si>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</si>
  <si>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</si>
  <si>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</si>
  <si>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</si>
  <si>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</si>
  <si>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</si>
  <si>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</si>
  <si>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</si>
  <si>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</si>
  <si>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</si>
  <si>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</si>
  <si>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</si>
  <si>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</si>
  <si>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</si>
  <si>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</si>
  <si>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</si>
  <si>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</si>
  <si>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</si>
  <si>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</si>
  <si>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</si>
  <si>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</si>
  <si>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</si>
  <si>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</si>
  <si>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</si>
  <si>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</si>
  <si>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</si>
  <si>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</si>
  <si>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</si>
  <si>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</si>
  <si>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</si>
  <si>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</si>
  <si>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</si>
  <si>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</si>
  <si>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</si>
  <si>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</si>
  <si>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</si>
  <si>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</si>
  <si>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</si>
  <si>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</si>
  <si>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</si>
  <si>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</si>
  <si>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</si>
  <si>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</si>
  <si>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</si>
  <si>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</si>
  <si>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</si>
  <si>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</si>
  <si>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</si>
  <si>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</si>
  <si>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</si>
  <si>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</si>
  <si>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</si>
  <si>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</si>
  <si>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</si>
  <si>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</si>
  <si>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</si>
  <si>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</si>
  <si>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</si>
  <si>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</si>
  <si>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</si>
  <si>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</si>
  <si>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</si>
  <si>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</si>
  <si>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</si>
  <si>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</si>
  <si>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</si>
  <si>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</si>
  <si>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</si>
  <si>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</si>
  <si>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</si>
  <si>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</si>
  <si>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</si>
  <si>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</si>
  <si>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</si>
  <si>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</si>
  <si>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</si>
  <si>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</si>
  <si>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</si>
  <si>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</si>
  <si>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</si>
  <si>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</si>
  <si>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</si>
  <si>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</si>
  <si>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</si>
  <si>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</si>
  <si>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</si>
  <si>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</si>
  <si>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</si>
  <si>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</si>
  <si>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</si>
  <si>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</si>
  <si>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</si>
  <si>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</si>
  <si>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</si>
  <si>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</si>
  <si>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</si>
  <si>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</si>
  <si>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</si>
  <si>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</si>
  <si>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</si>
  <si>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</si>
  <si>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</si>
  <si>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</si>
  <si>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</si>
  <si>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</si>
  <si>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</si>
  <si>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</si>
  <si>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</si>
  <si>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</si>
  <si>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</si>
  <si>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</si>
  <si>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</si>
  <si>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</si>
  <si>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</si>
  <si>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</si>
  <si>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</si>
  <si>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</si>
  <si>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</si>
  <si>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</si>
  <si>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</si>
  <si>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</si>
  <si>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</si>
  <si>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</si>
  <si>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</si>
  <si>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</si>
  <si>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</si>
  <si>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</si>
  <si>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</si>
  <si>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</si>
  <si>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</si>
  <si>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</si>
  <si>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</si>
  <si>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</si>
  <si>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</si>
  <si>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</si>
  <si>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</si>
  <si>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</si>
  <si>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</si>
  <si>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</si>
  <si>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</si>
  <si>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</si>
  <si>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</si>
  <si>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</si>
  <si>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</si>
  <si>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</si>
  <si>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</si>
  <si>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</si>
  <si>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</si>
  <si>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</si>
  <si>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</si>
  <si>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</si>
  <si>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</si>
  <si>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</si>
  <si>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</si>
  <si>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</si>
  <si>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</si>
  <si>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</si>
  <si>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</si>
  <si>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</si>
  <si>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</si>
  <si>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</si>
  <si>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</si>
  <si>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</si>
  <si>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</si>
  <si>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</si>
  <si>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</si>
  <si>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</si>
  <si>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</si>
  <si>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</si>
  <si>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</si>
  <si>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</si>
  <si>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</si>
  <si>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</si>
  <si>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</si>
  <si>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</si>
  <si>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</si>
  <si>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</si>
  <si>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</si>
  <si>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</si>
  <si>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</si>
  <si>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</si>
  <si>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</si>
  <si>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</si>
  <si>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</si>
  <si>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</si>
  <si>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</si>
  <si>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</si>
  <si>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</si>
  <si>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</si>
  <si>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</si>
  <si>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</si>
  <si>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</si>
  <si>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</si>
  <si>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</si>
  <si>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</si>
  <si>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</si>
  <si>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</si>
  <si>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</si>
  <si>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</si>
  <si>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</si>
  <si>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</si>
  <si>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</si>
  <si>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</si>
  <si>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</si>
  <si>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</si>
  <si>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</si>
  <si>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</si>
  <si>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</si>
  <si>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</si>
  <si>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</si>
  <si>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</si>
  <si>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</si>
  <si>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</si>
  <si>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</si>
  <si>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</si>
  <si>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</si>
  <si>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</si>
  <si>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</si>
  <si>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</si>
  <si>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</si>
  <si>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</si>
  <si>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</si>
  <si>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</si>
  <si>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</si>
  <si>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</si>
  <si>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</si>
  <si>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</si>
  <si>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</si>
  <si>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</si>
  <si>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</si>
  <si>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</si>
  <si>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</si>
  <si>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</si>
  <si>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</si>
  <si>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</si>
  <si>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</si>
  <si>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</si>
  <si>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</si>
  <si>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</si>
  <si>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</si>
  <si>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</si>
  <si>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</si>
  <si>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</si>
  <si>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</si>
  <si>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</si>
  <si>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</si>
  <si>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</si>
  <si>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</si>
  <si>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</si>
  <si>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</si>
  <si>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</si>
  <si>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</si>
  <si>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</si>
  <si>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</si>
  <si>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</si>
  <si>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</si>
  <si>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</si>
  <si>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</si>
  <si>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</si>
  <si>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</si>
  <si>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</si>
  <si>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</si>
  <si>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</si>
  <si>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</si>
  <si>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</si>
  <si>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</si>
  <si>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</si>
  <si>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</si>
  <si>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</si>
  <si>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</si>
  <si>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</si>
  <si>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</si>
  <si>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</si>
  <si>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</si>
  <si>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</si>
  <si>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</si>
  <si>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</si>
  <si>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</si>
  <si>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</si>
  <si>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</si>
  <si>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</si>
  <si>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</si>
  <si>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</si>
  <si>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</si>
  <si>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</si>
  <si>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</si>
  <si>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</si>
  <si>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</si>
  <si>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</si>
  <si>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</si>
  <si>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</si>
  <si>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</si>
  <si>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</si>
  <si>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</si>
  <si>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</si>
  <si>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</si>
  <si>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</si>
  <si>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</si>
  <si>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</si>
  <si>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</si>
  <si>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</si>
  <si>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</si>
  <si>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</si>
  <si>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</si>
  <si>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</si>
  <si>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</si>
  <si>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</si>
  <si>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</si>
  <si>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</si>
  <si>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</si>
  <si>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</si>
  <si>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</si>
  <si>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</si>
  <si>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</si>
  <si>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</si>
  <si>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</si>
  <si>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</si>
  <si>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</si>
  <si>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</si>
  <si>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</si>
  <si>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</si>
  <si>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</si>
  <si>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</si>
  <si>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</si>
  <si>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</si>
  <si>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</si>
  <si>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</si>
  <si>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</si>
  <si>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</si>
  <si>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</si>
  <si>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</si>
  <si>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</si>
  <si>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</si>
  <si>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</si>
  <si>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</si>
  <si>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</si>
  <si>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</si>
  <si>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</si>
  <si>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</si>
  <si>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</si>
  <si>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</si>
  <si>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</si>
  <si>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</si>
  <si>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</si>
  <si>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</si>
  <si>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</si>
  <si>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</si>
  <si>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</si>
  <si>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</si>
  <si>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</si>
  <si>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</si>
  <si>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</si>
  <si>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</si>
  <si>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</si>
  <si>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</si>
  <si>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</si>
  <si>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</si>
  <si>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</si>
  <si>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</si>
  <si>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</si>
  <si>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</si>
  <si>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</si>
  <si>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</si>
  <si>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</si>
  <si>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</si>
  <si>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</si>
  <si>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</si>
  <si>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</si>
  <si>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</si>
  <si>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</si>
  <si>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</si>
  <si>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</si>
  <si>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</si>
  <si>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</si>
  <si>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</si>
  <si>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</si>
  <si>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</si>
  <si>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</si>
  <si>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</si>
  <si>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</si>
  <si>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</si>
  <si>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</si>
  <si>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</si>
  <si>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</si>
  <si>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</si>
  <si>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</si>
  <si>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</si>
  <si>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</si>
  <si>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</si>
  <si>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</si>
  <si>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</si>
  <si>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</si>
  <si>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</si>
  <si>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</si>
  <si>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</si>
  <si>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</si>
  <si>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</si>
  <si>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</si>
  <si>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</si>
  <si>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</si>
  <si>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</si>
  <si>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</si>
  <si>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</si>
  <si>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</si>
  <si>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</si>
  <si>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</si>
  <si>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</si>
  <si>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</si>
  <si>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</si>
  <si>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</si>
  <si>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</si>
  <si>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</si>
  <si>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</si>
  <si>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</si>
  <si>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</si>
  <si>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</si>
  <si>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</si>
  <si>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</si>
  <si>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</si>
  <si>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</si>
  <si>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</si>
  <si>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</si>
  <si>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</si>
  <si>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</si>
  <si>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</si>
  <si>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</si>
  <si>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</si>
  <si>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</si>
  <si>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</si>
  <si>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</si>
  <si>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</si>
  <si>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</si>
  <si>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</si>
  <si>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</si>
  <si>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</si>
  <si>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</si>
  <si>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</si>
  <si>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</si>
  <si>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</si>
  <si>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</si>
  <si>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</si>
  <si>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</si>
  <si>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</si>
  <si>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</si>
  <si>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</si>
  <si>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</si>
  <si>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</si>
  <si>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</si>
  <si>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</si>
  <si>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</si>
  <si>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</si>
  <si>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</si>
  <si>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</si>
  <si>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</si>
  <si>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</si>
  <si>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</si>
  <si>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</si>
  <si>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</si>
  <si>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</si>
  <si>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</si>
  <si>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</si>
  <si>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</si>
  <si>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</si>
  <si>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</si>
  <si>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</si>
  <si>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</si>
  <si>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</si>
  <si>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</si>
  <si>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</si>
  <si>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</si>
  <si>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</si>
  <si>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</si>
  <si>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</si>
  <si>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</si>
  <si>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</si>
  <si>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</si>
  <si>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</si>
  <si>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</si>
  <si>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</si>
  <si>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</si>
  <si>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</si>
  <si>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</si>
  <si>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</si>
  <si>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</si>
  <si>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</si>
  <si>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</si>
  <si>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</si>
  <si>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</si>
  <si>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</si>
  <si>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</si>
  <si>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</si>
  <si>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</si>
  <si>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</si>
  <si>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</si>
  <si>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</si>
  <si>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</si>
  <si>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</si>
  <si>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</si>
  <si>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</si>
  <si>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</si>
  <si>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</si>
  <si>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</si>
  <si>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</si>
  <si>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</si>
  <si>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</si>
  <si>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</si>
  <si>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</si>
  <si>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</si>
  <si>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</si>
  <si>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</si>
  <si>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</si>
  <si>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</si>
  <si>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</si>
  <si>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</si>
  <si>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</si>
  <si>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</si>
  <si>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</si>
  <si>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</si>
  <si>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</si>
  <si>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</si>
  <si>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</si>
  <si>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</si>
  <si>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</si>
  <si>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</si>
  <si>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</si>
  <si>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</si>
  <si>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</si>
  <si>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</si>
  <si>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</si>
  <si>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</si>
  <si>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</si>
  <si>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</si>
  <si>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</si>
  <si>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</si>
  <si>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</si>
  <si>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</si>
  <si>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</si>
  <si>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</si>
  <si>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</si>
  <si>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</si>
  <si>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</si>
  <si>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</si>
  <si>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</si>
  <si>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</si>
  <si>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</si>
  <si>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</si>
  <si>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</si>
  <si>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</si>
  <si>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</si>
  <si>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</si>
  <si>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</si>
  <si>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</si>
  <si>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</si>
  <si>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</si>
  <si>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</si>
  <si>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</si>
  <si>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</si>
  <si>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</si>
  <si>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</si>
  <si>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</si>
  <si>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</si>
  <si>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</si>
  <si>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</si>
  <si>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</si>
  <si>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</si>
  <si>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</si>
  <si>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</si>
  <si>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</si>
  <si>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</si>
  <si>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</si>
  <si>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</si>
  <si>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</si>
  <si>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</si>
  <si>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</si>
  <si>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</si>
  <si>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</si>
  <si>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</si>
  <si>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</si>
  <si>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</si>
  <si>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</si>
  <si>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</si>
  <si>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</si>
  <si>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</si>
  <si>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</si>
  <si>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</si>
  <si>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</si>
  <si>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</si>
  <si>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</si>
  <si>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</si>
  <si>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</si>
  <si>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</si>
  <si>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</si>
  <si>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</si>
  <si>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</si>
  <si>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</si>
  <si>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</si>
  <si>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</si>
  <si>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</si>
  <si>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</si>
  <si>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</si>
  <si>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</si>
  <si>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</si>
  <si>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</si>
  <si>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</si>
  <si>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</si>
  <si>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</si>
  <si>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</si>
  <si>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</si>
  <si>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</si>
  <si>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</si>
  <si>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</si>
  <si>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</si>
  <si>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</si>
  <si>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</si>
  <si>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</si>
  <si>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</si>
  <si>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</si>
  <si>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</si>
  <si>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</si>
  <si>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</si>
  <si>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</si>
  <si>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</si>
  <si>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</si>
  <si>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</si>
  <si>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</si>
  <si>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</si>
  <si>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</si>
  <si>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</si>
  <si>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</si>
  <si>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</si>
  <si>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</si>
  <si>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</si>
  <si>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</si>
  <si>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</si>
  <si>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</si>
  <si>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</si>
  <si>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</si>
  <si>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</si>
  <si>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</si>
  <si>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</si>
  <si>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</si>
  <si>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</si>
  <si>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</si>
  <si>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</si>
  <si>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</si>
  <si>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</si>
  <si>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</si>
  <si>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</si>
  <si>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</si>
  <si>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</si>
  <si>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</si>
  <si>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</si>
  <si>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</si>
  <si>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</si>
  <si>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</si>
  <si>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</si>
  <si>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</si>
  <si>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</si>
  <si>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</si>
  <si>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</si>
  <si>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</si>
  <si>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</si>
  <si>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</si>
  <si>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</si>
  <si>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</si>
  <si>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</si>
  <si>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</si>
  <si>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</si>
  <si>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</si>
  <si>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</si>
  <si>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</si>
  <si>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</si>
  <si>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</si>
  <si>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</si>
  <si>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</si>
  <si>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</si>
  <si>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</si>
  <si>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</si>
  <si>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</si>
  <si>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</si>
  <si>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</si>
  <si>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</si>
  <si>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</si>
  <si>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</si>
  <si>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</si>
  <si>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</si>
  <si>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</si>
  <si>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</si>
  <si>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</si>
  <si>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</si>
  <si>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</si>
  <si>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</si>
  <si>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</si>
  <si>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</si>
  <si>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</si>
  <si>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</si>
  <si>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</si>
  <si>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</si>
  <si>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</si>
  <si>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</si>
  <si>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</si>
  <si>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</si>
  <si>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</si>
  <si>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</si>
  <si>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</si>
  <si>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</si>
  <si>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</si>
  <si>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</si>
  <si>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</si>
  <si>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</si>
  <si>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</si>
  <si>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</si>
  <si>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</si>
  <si>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</si>
  <si>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</si>
  <si>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</si>
  <si>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</si>
  <si>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</si>
  <si>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</si>
  <si>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</si>
  <si>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</si>
  <si>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</si>
  <si>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</si>
  <si>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</si>
  <si>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</si>
  <si>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</si>
  <si>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</si>
  <si>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</si>
  <si>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</si>
  <si>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</si>
  <si>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</si>
  <si>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</si>
  <si>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</si>
  <si>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</si>
  <si>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</si>
  <si>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</si>
  <si>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</si>
  <si>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</si>
  <si>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</si>
  <si>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</si>
  <si>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</si>
  <si>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</si>
  <si>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</si>
  <si>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</si>
  <si>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</si>
  <si>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</si>
  <si>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</si>
  <si>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</si>
  <si>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</si>
  <si>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</si>
  <si>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</si>
  <si>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</si>
  <si>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</si>
  <si>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</si>
  <si>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</si>
  <si>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</si>
  <si>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</si>
  <si>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</si>
  <si>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</si>
  <si>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</si>
  <si>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</si>
  <si>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</si>
  <si>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</si>
  <si>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</si>
  <si>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</si>
  <si>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</si>
  <si>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</si>
  <si>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</si>
  <si>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</si>
  <si>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</si>
  <si>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</si>
  <si>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</si>
  <si>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</si>
  <si>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</si>
  <si>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</si>
  <si>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</si>
  <si>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</si>
  <si>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</si>
  <si>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</si>
  <si>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</si>
  <si>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</si>
  <si>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</si>
  <si>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</si>
  <si>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</si>
  <si>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</si>
  <si>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</si>
  <si>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</si>
  <si>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</si>
  <si>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</si>
  <si>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</si>
  <si>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</si>
  <si>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</si>
  <si>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</si>
  <si>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</si>
  <si>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</si>
  <si>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</si>
  <si>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</si>
  <si>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</si>
  <si>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</si>
  <si>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</si>
  <si>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</si>
  <si>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</si>
  <si>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</si>
  <si>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</si>
  <si>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</si>
  <si>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</si>
  <si>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</si>
  <si>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</si>
  <si>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</si>
  <si>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</si>
  <si>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</si>
  <si>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</si>
  <si>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</si>
  <si>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</si>
  <si>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</si>
  <si>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</si>
  <si>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</si>
  <si>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</si>
  <si>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</si>
  <si>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</si>
  <si>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</si>
  <si>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</si>
  <si>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</si>
  <si>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</si>
  <si>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</si>
  <si>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</si>
  <si>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</si>
  <si>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</si>
  <si>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</si>
  <si>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</si>
  <si>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</si>
  <si>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</si>
  <si>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</si>
  <si>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</si>
  <si>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</si>
  <si>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</si>
  <si>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</si>
  <si>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</si>
  <si>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</si>
  <si>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</si>
  <si>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</si>
  <si>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</si>
  <si>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</si>
  <si>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</si>
  <si>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</si>
  <si>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</si>
  <si>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</si>
  <si>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</si>
  <si>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</si>
  <si>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</si>
  <si>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</si>
  <si>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</si>
  <si>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</si>
  <si>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</si>
  <si>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</si>
  <si>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</si>
  <si>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</si>
  <si>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</si>
  <si>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</si>
  <si>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</si>
  <si>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</si>
  <si>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</si>
  <si>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</si>
  <si>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</si>
  <si>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</si>
  <si>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</si>
  <si>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</si>
  <si>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</si>
  <si>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</si>
  <si>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</si>
  <si>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</si>
  <si>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</si>
  <si>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</si>
  <si>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</si>
  <si>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</si>
  <si>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</si>
  <si>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</si>
  <si>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</si>
  <si>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</si>
  <si>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</si>
  <si>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</si>
  <si>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</si>
  <si>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</si>
  <si>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</si>
  <si>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</si>
  <si>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</si>
  <si>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</si>
  <si>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</si>
  <si>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</si>
  <si>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</si>
  <si>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</si>
  <si>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</si>
  <si>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</si>
  <si>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</si>
  <si>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</si>
  <si>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</si>
  <si>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</si>
  <si>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</si>
  <si>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</si>
  <si>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</si>
  <si>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</si>
  <si>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</si>
  <si>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</si>
  <si>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</si>
  <si>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</si>
  <si>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</si>
  <si>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</si>
  <si>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</si>
  <si>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</si>
  <si>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</si>
  <si>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</si>
  <si>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</si>
  <si>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</si>
  <si>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</si>
  <si>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</si>
  <si>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</si>
  <si>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</si>
  <si>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</si>
  <si>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</si>
  <si>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</si>
  <si>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</si>
  <si>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</si>
  <si>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</si>
  <si>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</si>
  <si>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</si>
  <si>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</si>
  <si>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</si>
  <si>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</si>
  <si>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</si>
  <si>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</si>
  <si>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</si>
  <si>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</si>
  <si>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</si>
  <si>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</si>
  <si>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</si>
  <si>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</si>
  <si>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</si>
  <si>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</si>
  <si>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</si>
  <si>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</si>
  <si>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</si>
  <si>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</si>
  <si>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</si>
  <si>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</si>
  <si>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</si>
  <si>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</si>
  <si>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</si>
  <si>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</si>
  <si>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</si>
  <si>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</si>
  <si>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</si>
  <si>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</si>
  <si>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</si>
  <si>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</si>
  <si>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</si>
  <si>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</si>
  <si>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</si>
  <si>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</si>
  <si>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</si>
  <si>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</si>
  <si>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</si>
  <si>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</si>
  <si>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</si>
  <si>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</si>
  <si>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</si>
  <si>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</si>
  <si>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</si>
  <si>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</si>
  <si>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</si>
  <si>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</si>
  <si>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</si>
  <si>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</si>
  <si>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</si>
  <si>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</si>
  <si>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</si>
  <si>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</si>
  <si>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</si>
  <si>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</si>
  <si>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</si>
  <si>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</si>
  <si>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</si>
  <si>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</si>
  <si>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</si>
  <si>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</si>
  <si>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</si>
  <si>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</si>
  <si>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</si>
  <si>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</si>
  <si>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</si>
  <si>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</si>
  <si>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</si>
  <si>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</si>
  <si>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</si>
  <si>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</si>
  <si>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</si>
  <si>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</si>
  <si>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</si>
  <si>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</si>
  <si>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</si>
  <si>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</si>
  <si>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</si>
  <si>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</si>
  <si>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</si>
  <si>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</si>
  <si>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</si>
  <si>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</si>
  <si>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</si>
  <si>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</si>
  <si>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</si>
  <si>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</si>
  <si>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</si>
  <si>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</si>
  <si>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</si>
  <si>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</si>
  <si>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</si>
  <si>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</si>
  <si>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</si>
  <si>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</si>
  <si>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</si>
  <si>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</si>
  <si>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</si>
  <si>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</si>
  <si>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</si>
  <si>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</si>
  <si>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</si>
  <si>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</si>
  <si>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</si>
  <si>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</si>
  <si>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</si>
  <si>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</si>
  <si>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</si>
  <si>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</si>
  <si>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</si>
  <si>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</si>
  <si>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</si>
  <si>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</si>
  <si>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</si>
  <si>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</si>
  <si>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</si>
  <si>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</si>
  <si>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</si>
  <si>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</si>
  <si>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</si>
  <si>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</si>
  <si>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</si>
  <si>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</si>
  <si>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</si>
  <si>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</si>
  <si>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</si>
  <si>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</si>
  <si>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</si>
  <si>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</si>
  <si>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</si>
  <si>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</si>
  <si>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</si>
  <si>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</si>
  <si>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</si>
  <si>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</si>
  <si>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</si>
  <si>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</si>
  <si>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</si>
  <si>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</si>
  <si>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</si>
  <si>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</si>
  <si>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</si>
  <si>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</si>
  <si>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</si>
  <si>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</si>
  <si>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</si>
  <si>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</si>
  <si>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</si>
  <si>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</si>
  <si>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</si>
  <si>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</si>
  <si>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</si>
  <si>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</si>
  <si>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</si>
  <si>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</si>
  <si>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</si>
  <si>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</si>
  <si>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</si>
  <si>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</si>
  <si>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</si>
  <si>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</si>
  <si>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</si>
  <si>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</si>
  <si>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</si>
  <si>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</si>
  <si>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</si>
  <si>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</si>
  <si>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</si>
  <si>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</si>
  <si>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</si>
  <si>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</si>
  <si>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</si>
  <si>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</si>
  <si>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</si>
  <si>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</si>
  <si>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</si>
  <si>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</si>
  <si>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</si>
  <si>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</si>
  <si>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</si>
  <si>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</si>
  <si>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</si>
  <si>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</si>
  <si>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</si>
  <si>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</si>
  <si>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</si>
  <si>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</si>
  <si>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</si>
  <si>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</si>
  <si>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</si>
  <si>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</si>
  <si>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</si>
  <si>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</si>
  <si>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</si>
  <si>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</si>
  <si>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</si>
  <si>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</si>
  <si>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</si>
  <si>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</si>
  <si>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</si>
  <si>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</si>
  <si>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</si>
  <si>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</si>
  <si>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</si>
  <si>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</si>
  <si>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</si>
  <si>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</si>
  <si>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</si>
  <si>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</si>
  <si>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</si>
  <si>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</si>
  <si>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</si>
  <si>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</si>
  <si>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</si>
  <si>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</si>
  <si>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</si>
  <si>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</si>
  <si>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</si>
  <si>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</si>
  <si>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</si>
  <si>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</si>
  <si>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</si>
  <si>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</si>
  <si>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</si>
  <si>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</si>
  <si>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</si>
  <si>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</si>
  <si>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</si>
  <si>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</si>
  <si>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</si>
  <si>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</si>
  <si>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</si>
  <si>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</si>
  <si>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</si>
  <si>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</si>
  <si>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</si>
  <si>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</si>
  <si>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</si>
  <si>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</si>
  <si>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</si>
  <si>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</si>
  <si>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</si>
  <si>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</si>
  <si>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</si>
  <si>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</si>
  <si>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</si>
  <si>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</si>
  <si>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</si>
  <si>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</si>
  <si>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</si>
  <si>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</si>
  <si>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</si>
  <si>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</si>
  <si>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</si>
  <si>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</si>
  <si>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</si>
  <si>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</si>
  <si>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</si>
  <si>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</si>
  <si>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</si>
  <si>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</si>
  <si>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</si>
  <si>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</si>
  <si>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</si>
  <si>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</si>
  <si>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</si>
  <si>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</si>
  <si>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</si>
  <si>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</si>
  <si>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</si>
  <si>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</si>
  <si>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</si>
  <si>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</si>
  <si>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</si>
  <si>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</si>
  <si>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</si>
  <si>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</si>
  <si>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</si>
  <si>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</si>
  <si>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</si>
  <si>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</si>
  <si>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</si>
  <si>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</si>
  <si>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</si>
  <si>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</si>
  <si>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</si>
  <si>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</si>
  <si>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</si>
  <si>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</si>
  <si>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</si>
  <si>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</si>
  <si>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</si>
  <si>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</si>
  <si>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</si>
  <si>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</si>
  <si>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</si>
  <si>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</si>
  <si>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</si>
  <si>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</si>
  <si>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</si>
  <si>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</si>
  <si>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</si>
  <si>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</si>
  <si>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</si>
  <si>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</si>
  <si>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</si>
  <si>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</si>
  <si>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</si>
  <si>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</si>
  <si>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</si>
  <si>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</si>
  <si>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</si>
  <si>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</si>
  <si>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</si>
  <si>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</si>
  <si>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</si>
  <si>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</si>
  <si>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</si>
  <si>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</si>
  <si>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</si>
  <si>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</si>
  <si>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</si>
  <si>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</si>
  <si>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</si>
  <si>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</si>
  <si>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</si>
  <si>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</si>
  <si>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</si>
  <si>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</si>
  <si>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</si>
  <si>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</si>
  <si>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</si>
  <si>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</si>
  <si>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</si>
  <si>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</si>
  <si>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</si>
  <si>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</si>
  <si>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</si>
  <si>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</si>
  <si>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</si>
  <si>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</si>
  <si>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</si>
  <si>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</si>
  <si>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</si>
  <si>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</si>
  <si>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</si>
  <si>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</si>
  <si>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</si>
  <si>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</si>
  <si>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</si>
  <si>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</si>
  <si>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</si>
  <si>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</si>
  <si>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</si>
  <si>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</si>
  <si>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</si>
  <si>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</si>
  <si>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</si>
  <si>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</si>
  <si>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</si>
  <si>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</si>
  <si>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</si>
  <si>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</si>
  <si>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</si>
  <si>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</si>
  <si>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</si>
  <si>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</si>
  <si>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</si>
  <si>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</si>
  <si>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</si>
  <si>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</si>
  <si>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</si>
  <si>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</si>
  <si>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</si>
  <si>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</si>
  <si>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</si>
  <si>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</si>
  <si>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</si>
  <si>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</si>
  <si>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</si>
  <si>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</si>
  <si>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</si>
  <si>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</si>
  <si>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</si>
  <si>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</si>
  <si>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</si>
  <si>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</si>
  <si>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</si>
  <si>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</si>
  <si>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</si>
  <si>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</si>
  <si>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</si>
  <si>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</si>
  <si>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</si>
  <si>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</si>
  <si>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</si>
  <si>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</si>
  <si>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</si>
  <si>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</si>
  <si>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</si>
  <si>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</si>
  <si>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</si>
  <si>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</si>
  <si>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</si>
  <si>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</si>
  <si>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</si>
  <si>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</si>
  <si>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</si>
  <si>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</si>
  <si>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</si>
  <si>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</si>
  <si>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</si>
  <si>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</si>
  <si>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</si>
  <si>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</si>
  <si>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</si>
  <si>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</si>
  <si>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</si>
  <si>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</si>
  <si>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</si>
  <si>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</si>
  <si>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</si>
  <si>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</si>
  <si>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</si>
  <si>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</si>
  <si>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</si>
  <si>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</si>
  <si>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</si>
  <si>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</si>
  <si>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</si>
  <si>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</si>
  <si>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</si>
  <si>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</si>
  <si>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</si>
  <si>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</si>
  <si>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</si>
  <si>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</si>
  <si>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</si>
  <si>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</si>
  <si>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</si>
  <si>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</si>
  <si>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</si>
  <si>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</si>
  <si>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</si>
  <si>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</si>
  <si>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</si>
  <si>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</si>
  <si>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</si>
  <si>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</si>
  <si>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</si>
  <si>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</si>
  <si>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</si>
  <si>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</si>
  <si>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</si>
  <si>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</si>
  <si>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</si>
  <si>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</si>
  <si>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</si>
  <si>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</si>
  <si>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</si>
  <si>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</si>
  <si>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</si>
  <si>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</si>
  <si>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</si>
  <si>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</si>
  <si>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</si>
  <si>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</si>
  <si>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</si>
  <si>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</si>
  <si>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</si>
  <si>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</si>
  <si>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</si>
  <si>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</si>
  <si>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</si>
  <si>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</si>
  <si>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</si>
  <si>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</si>
  <si>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</si>
  <si>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</si>
  <si>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</si>
  <si>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</si>
  <si>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</si>
  <si>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</si>
  <si>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</si>
  <si>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</si>
  <si>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</si>
  <si>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</si>
  <si>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</si>
  <si>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</si>
  <si>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</si>
  <si>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</si>
  <si>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</si>
  <si>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</si>
  <si>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</si>
  <si>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</si>
  <si>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</si>
  <si>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</si>
  <si>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</si>
  <si>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</si>
  <si>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</si>
  <si>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</si>
  <si>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</si>
  <si>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</si>
  <si>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</si>
  <si>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</si>
  <si>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</si>
  <si>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</si>
  <si>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</si>
  <si>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</si>
  <si>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</si>
  <si>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</si>
  <si>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</si>
  <si>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</si>
  <si>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</si>
  <si>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</si>
  <si>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</si>
  <si>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</si>
  <si>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</si>
  <si>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</si>
  <si>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</si>
  <si>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</si>
  <si>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</si>
  <si>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</si>
  <si>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</si>
  <si>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</si>
  <si>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</si>
  <si>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</si>
  <si>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</si>
  <si>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</si>
  <si>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</si>
  <si>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</si>
  <si>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</si>
  <si>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</si>
  <si>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</si>
  <si>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</si>
  <si>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</si>
  <si>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</si>
  <si>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</si>
  <si>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</si>
  <si>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</si>
  <si>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</si>
  <si>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</si>
  <si>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</si>
  <si>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</si>
  <si>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</si>
  <si>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</si>
  <si>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</si>
  <si>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</si>
  <si>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</si>
  <si>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</si>
  <si>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</si>
  <si>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</si>
  <si>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</si>
  <si>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</si>
  <si>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</si>
  <si>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</si>
  <si>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</si>
  <si>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</si>
  <si>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</si>
  <si>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</si>
  <si>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</si>
  <si>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</si>
  <si>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</si>
  <si>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</si>
  <si>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</si>
  <si>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</si>
  <si>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</si>
  <si>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</si>
  <si>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</si>
  <si>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</si>
  <si>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</si>
  <si>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</si>
  <si>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</si>
  <si>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</si>
  <si>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</si>
  <si>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</si>
  <si>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</si>
  <si>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</si>
  <si>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</si>
  <si>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</si>
  <si>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</si>
  <si>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</si>
  <si>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</si>
  <si>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</si>
  <si>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</si>
  <si>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</si>
  <si>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</si>
  <si>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</si>
  <si>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</si>
  <si>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</si>
  <si>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</si>
  <si>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</si>
  <si>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</si>
  <si>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</si>
  <si>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</si>
  <si>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</si>
  <si>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</si>
  <si>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</si>
  <si>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</si>
  <si>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</si>
  <si>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</si>
  <si>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</si>
  <si>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</si>
  <si>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</si>
  <si>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</si>
  <si>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</si>
  <si>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</si>
  <si>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</si>
  <si>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</si>
  <si>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</si>
  <si>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</si>
  <si>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</si>
  <si>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</si>
  <si>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</si>
  <si>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</si>
  <si>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</si>
  <si>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</si>
  <si>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</si>
  <si>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</si>
  <si>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</si>
  <si>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</si>
  <si>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</si>
  <si>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</si>
  <si>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</si>
  <si>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</si>
  <si>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</si>
  <si>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</si>
  <si>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</si>
  <si>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</si>
  <si>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</si>
  <si>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</si>
  <si>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</si>
  <si>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</si>
  <si>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</si>
  <si>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</si>
  <si>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</si>
  <si>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</si>
  <si>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</si>
  <si>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</si>
  <si>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</si>
  <si>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</si>
  <si>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</si>
  <si>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</si>
  <si>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</si>
  <si>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</si>
  <si>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</si>
  <si>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</si>
  <si>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</si>
  <si>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</si>
  <si>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</si>
  <si>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</si>
  <si>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</si>
  <si>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</si>
  <si>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</si>
  <si>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</si>
  <si>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</si>
  <si>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</si>
  <si>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</si>
  <si>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</si>
  <si>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</si>
  <si>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</si>
  <si>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</si>
  <si>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</si>
  <si>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</si>
  <si>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</si>
  <si>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</si>
  <si>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</si>
  <si>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</si>
  <si>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</si>
  <si>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</si>
  <si>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</si>
  <si>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</si>
  <si>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</si>
  <si>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</si>
  <si>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</si>
  <si>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</si>
  <si>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</si>
  <si>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</si>
  <si>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</si>
  <si>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</si>
  <si>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</si>
  <si>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</si>
  <si>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</si>
  <si>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</si>
  <si>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</si>
  <si>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</si>
  <si>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</si>
  <si>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</si>
  <si>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</si>
  <si>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</si>
  <si>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</si>
  <si>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</si>
  <si>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</si>
  <si>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</si>
  <si>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</si>
  <si>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</si>
  <si>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</si>
  <si>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</si>
  <si>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</si>
  <si>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</si>
  <si>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</si>
  <si>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</si>
  <si>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</si>
  <si>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</si>
  <si>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</si>
  <si>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</si>
  <si>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</si>
  <si>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</si>
  <si>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</si>
  <si>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</si>
  <si>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</si>
  <si>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</si>
  <si>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</si>
  <si>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</si>
  <si>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</si>
  <si>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</si>
  <si>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</si>
  <si>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</si>
  <si>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</si>
  <si>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</si>
  <si>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</si>
  <si>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</si>
  <si>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</si>
  <si>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</si>
  <si>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</si>
  <si>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</si>
  <si>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</si>
  <si>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</si>
  <si>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</si>
  <si>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</si>
  <si>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</si>
  <si>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</si>
  <si>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</si>
  <si>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</si>
  <si>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</si>
  <si>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</si>
  <si>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</si>
  <si>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</si>
  <si>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</si>
  <si>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</si>
  <si>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</si>
  <si>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</si>
  <si>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</si>
  <si>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</si>
  <si>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</si>
  <si>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</si>
  <si>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</si>
  <si>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</si>
  <si>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</si>
  <si>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</si>
  <si>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</si>
  <si>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</si>
  <si>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</si>
  <si>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</si>
  <si>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</si>
  <si>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</si>
  <si>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</si>
  <si>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</si>
  <si>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</si>
  <si>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</si>
  <si>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</si>
  <si>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</si>
  <si>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</si>
  <si>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</si>
  <si>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</si>
  <si>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</si>
  <si>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</si>
  <si>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</si>
  <si>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</si>
  <si>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</si>
  <si>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</si>
  <si>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</si>
  <si>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</si>
  <si>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</si>
  <si>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</si>
  <si>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</si>
  <si>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</si>
  <si>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</si>
  <si>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</si>
  <si>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</si>
  <si>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</si>
  <si>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</si>
  <si>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</si>
  <si>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</si>
  <si>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</si>
  <si>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</si>
  <si>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</si>
  <si>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</si>
  <si>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</si>
  <si>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</si>
  <si>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</si>
  <si>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</si>
  <si>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</si>
  <si>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</si>
  <si>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</si>
  <si>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</si>
  <si>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</si>
  <si>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</si>
  <si>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</si>
  <si>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</si>
  <si>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</si>
  <si>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</si>
  <si>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</si>
  <si>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</si>
  <si>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</si>
  <si>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</si>
  <si>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</si>
  <si>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</si>
  <si>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</si>
  <si>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</si>
  <si>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</si>
  <si>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</si>
  <si>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</si>
  <si>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</si>
  <si>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</si>
  <si>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</si>
  <si>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</si>
  <si>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</si>
  <si>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</si>
  <si>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</si>
  <si>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</si>
  <si>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</si>
  <si>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</si>
  <si>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</si>
  <si>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</si>
  <si>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</si>
  <si>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</si>
  <si>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</si>
  <si>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</si>
  <si>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</si>
  <si>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</si>
  <si>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</si>
  <si>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</si>
  <si>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</si>
  <si>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</si>
  <si>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</si>
  <si>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</si>
  <si>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</si>
  <si>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</si>
  <si>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</si>
  <si>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</si>
  <si>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</si>
  <si>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</si>
  <si>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</si>
  <si>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</si>
  <si>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</si>
  <si>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</si>
  <si>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</si>
  <si>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</si>
  <si>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</si>
  <si>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</si>
  <si>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</si>
  <si>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</si>
  <si>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</si>
  <si>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</si>
  <si>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</si>
  <si>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</si>
  <si>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</si>
  <si>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</si>
  <si>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</si>
  <si>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</si>
  <si>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</si>
  <si>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</si>
  <si>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</si>
  <si>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</si>
  <si>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</si>
  <si>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</si>
  <si>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</si>
  <si>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</si>
  <si>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</si>
  <si>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</si>
  <si>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</si>
  <si>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</si>
  <si>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</si>
  <si>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</si>
  <si>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</si>
  <si>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</si>
  <si>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</si>
  <si>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</si>
  <si>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</si>
  <si>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</si>
  <si>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</si>
  <si>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</si>
  <si>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</si>
  <si>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</si>
  <si>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</si>
  <si>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</si>
  <si>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</si>
  <si>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</si>
  <si>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</si>
  <si>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</si>
  <si>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</si>
  <si>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</si>
  <si>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</si>
  <si>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</si>
  <si>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</si>
  <si>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</si>
  <si>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</si>
  <si>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</si>
  <si>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</si>
  <si>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</si>
  <si>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</si>
  <si>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</si>
  <si>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</si>
  <si>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</si>
  <si>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</si>
  <si>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</si>
  <si>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</si>
  <si>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</si>
  <si>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</si>
  <si>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</si>
  <si>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</si>
  <si>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</si>
  <si>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</si>
  <si>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</si>
  <si>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</si>
  <si>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</si>
  <si>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</si>
  <si>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</si>
  <si>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</si>
  <si>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</si>
  <si>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</si>
  <si>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</si>
  <si>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</si>
  <si>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</si>
  <si>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</si>
  <si>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</si>
  <si>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</si>
  <si>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</si>
  <si>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</si>
  <si>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</si>
  <si>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</si>
  <si>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</si>
  <si>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</si>
  <si>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</si>
  <si>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</si>
  <si>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</si>
  <si>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</si>
  <si>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</si>
  <si>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</si>
  <si>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</si>
  <si>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</si>
  <si>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</si>
  <si>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</si>
  <si>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</si>
  <si>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</si>
  <si>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</si>
  <si>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</si>
  <si>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</si>
  <si>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</si>
  <si>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</si>
  <si>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</si>
  <si>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</si>
  <si>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</si>
  <si>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</si>
  <si>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</si>
  <si>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</si>
  <si>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</si>
  <si>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</si>
  <si>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</si>
  <si>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</si>
  <si>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</si>
  <si>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</si>
  <si>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</si>
  <si>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</si>
  <si>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</si>
  <si>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</si>
  <si>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</si>
  <si>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</si>
  <si>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</si>
  <si>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</si>
  <si>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</si>
  <si>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</si>
  <si>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</si>
  <si>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</si>
  <si>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</si>
  <si>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</si>
  <si>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</si>
  <si>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</si>
  <si>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</si>
  <si>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</si>
  <si>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</si>
  <si>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</si>
  <si>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</si>
  <si>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</si>
  <si>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</si>
  <si>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</si>
  <si>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</si>
  <si>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</si>
  <si>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</si>
  <si>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</si>
  <si>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</si>
  <si>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</si>
  <si>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</si>
  <si>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</si>
  <si>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</si>
  <si>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</si>
  <si>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</si>
  <si>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</si>
  <si>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</si>
  <si>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</si>
  <si>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</si>
  <si>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</si>
  <si>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</si>
  <si>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</si>
  <si>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</si>
  <si>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</si>
  <si>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</si>
  <si>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</si>
  <si>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</si>
  <si>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</si>
  <si>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</si>
  <si>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</si>
  <si>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</si>
  <si>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</si>
  <si>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</si>
  <si>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</si>
  <si>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</si>
  <si>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</si>
  <si>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</si>
  <si>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</si>
  <si>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</si>
  <si>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</si>
  <si>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</si>
  <si>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</si>
  <si>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</si>
  <si>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</si>
  <si>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</si>
  <si>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</si>
  <si>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</si>
  <si>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</si>
  <si>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</si>
  <si>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</si>
  <si>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</si>
  <si>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</si>
  <si>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</si>
  <si>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</si>
  <si>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</si>
  <si>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</si>
  <si>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</si>
  <si>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</si>
  <si>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</si>
  <si>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</si>
  <si>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</si>
  <si>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</si>
  <si>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</si>
  <si>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</si>
  <si>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</si>
  <si>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</si>
  <si>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</si>
  <si>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</si>
  <si>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</si>
  <si>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</si>
  <si>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</si>
  <si>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</si>
  <si>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</si>
  <si>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</si>
  <si>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</si>
  <si>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</si>
  <si>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</si>
  <si>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</si>
  <si>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</si>
  <si>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</si>
  <si>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</si>
  <si>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</si>
  <si>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</si>
  <si>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</si>
  <si>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</si>
  <si>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</si>
  <si>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</si>
  <si>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</si>
  <si>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</si>
  <si>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</si>
  <si>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</si>
  <si>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</si>
  <si>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</si>
  <si>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</si>
  <si>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</si>
  <si>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</si>
  <si>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</si>
  <si>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</si>
  <si>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</si>
  <si>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</si>
  <si>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</si>
  <si>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</si>
  <si>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</si>
  <si>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</si>
  <si>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</si>
  <si>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</si>
  <si>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</si>
  <si>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</si>
  <si>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</si>
  <si>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</si>
  <si>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</si>
  <si>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</si>
  <si>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</si>
  <si>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</si>
  <si>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</si>
  <si>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</si>
  <si>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</si>
  <si>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</si>
  <si>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</si>
  <si>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</si>
  <si>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</si>
  <si>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</si>
  <si>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</si>
  <si>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</si>
  <si>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</si>
  <si>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</si>
  <si>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</si>
  <si>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</si>
  <si>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</si>
  <si>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</si>
  <si>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</si>
  <si>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</si>
  <si>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</si>
  <si>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</si>
  <si>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</si>
  <si>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</si>
  <si>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</si>
  <si>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</si>
  <si>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</si>
  <si>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</si>
  <si>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</si>
  <si>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</si>
  <si>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</si>
  <si>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</si>
  <si>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</si>
  <si>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</si>
  <si>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</si>
  <si>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</si>
  <si>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</si>
  <si>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</si>
  <si>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</si>
  <si>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</si>
  <si>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</si>
  <si>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</si>
  <si>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</si>
  <si>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</si>
  <si>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</si>
  <si>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</si>
  <si>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</si>
  <si>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</si>
  <si>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</si>
  <si>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</si>
  <si>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</si>
  <si>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</si>
  <si>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</si>
  <si>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</si>
  <si>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</si>
  <si>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</si>
  <si>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</si>
  <si>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</si>
  <si>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</si>
  <si>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</si>
  <si>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</si>
  <si>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</si>
  <si>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</si>
  <si>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</si>
  <si>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</si>
  <si>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</si>
  <si>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</si>
  <si>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</si>
  <si>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</si>
  <si>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</si>
  <si>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</si>
  <si>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</si>
  <si>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</si>
  <si>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</si>
  <si>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</si>
  <si>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</si>
  <si>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</si>
  <si>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</si>
  <si>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</si>
  <si>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</si>
  <si>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</si>
  <si>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</si>
  <si>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</si>
  <si>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</si>
  <si>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</si>
  <si>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</si>
  <si>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</si>
  <si>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</si>
  <si>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</si>
  <si>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</si>
  <si>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</si>
  <si>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</si>
  <si>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</si>
  <si>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</si>
  <si>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</si>
  <si>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</si>
  <si>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</si>
  <si>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</si>
  <si>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</si>
  <si>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</si>
  <si>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</si>
  <si>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</si>
  <si>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</si>
  <si>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</si>
  <si>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</si>
  <si>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</si>
  <si>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</si>
  <si>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</si>
  <si>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</si>
  <si>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</si>
  <si>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</si>
  <si>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</si>
  <si>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</si>
  <si>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</si>
  <si>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</si>
  <si>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</si>
  <si>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</si>
  <si>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</si>
  <si>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</si>
  <si>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</si>
  <si>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</si>
  <si>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</si>
  <si>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</si>
  <si>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</si>
  <si>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</si>
  <si>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</si>
  <si>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</si>
  <si>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</si>
  <si>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</si>
  <si>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</si>
  <si>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</si>
  <si>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</si>
  <si>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</si>
  <si>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</si>
  <si>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</si>
  <si>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</si>
  <si>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</si>
  <si>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</si>
  <si>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</si>
  <si>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</si>
  <si>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</si>
  <si>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</si>
  <si>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</si>
  <si>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</si>
  <si>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</si>
  <si>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</si>
  <si>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</si>
  <si>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</si>
  <si>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</si>
  <si>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</si>
  <si>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</si>
  <si>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</si>
  <si>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</si>
  <si>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</si>
  <si>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</si>
  <si>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</si>
  <si>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</si>
  <si>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</si>
  <si>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</si>
  <si>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</si>
  <si>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</si>
  <si>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</si>
  <si>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</si>
  <si>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</si>
  <si>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</si>
  <si>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</si>
  <si>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</si>
  <si>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</si>
  <si>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</si>
  <si>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</si>
  <si>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</si>
  <si>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</si>
  <si>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</si>
  <si>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</si>
  <si>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</si>
  <si>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</si>
  <si>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</si>
  <si>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</si>
  <si>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</si>
  <si>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</si>
  <si>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</si>
  <si>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</si>
  <si>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</si>
  <si>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</si>
  <si>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</si>
  <si>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</si>
  <si>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</si>
  <si>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</si>
  <si>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</si>
  <si>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</si>
  <si>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</si>
  <si>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</si>
  <si>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</si>
  <si>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</si>
  <si>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</si>
  <si>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</si>
  <si>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</si>
  <si>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</si>
  <si>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</si>
  <si>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</si>
  <si>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</si>
  <si>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</si>
  <si>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</si>
  <si>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</si>
  <si>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</si>
  <si>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</si>
  <si>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</si>
  <si>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</si>
  <si>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</si>
  <si>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</si>
  <si>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</si>
  <si>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</si>
  <si>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</si>
  <si>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</si>
  <si>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</si>
  <si>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</si>
  <si>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</si>
  <si>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</si>
  <si>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</si>
  <si>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</si>
  <si>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</si>
  <si>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</si>
  <si>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</si>
  <si>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</si>
  <si>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</si>
  <si>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</si>
  <si>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</si>
  <si>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</si>
  <si>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</si>
  <si>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</si>
  <si>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</si>
  <si>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</si>
  <si>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</si>
  <si>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</si>
  <si>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</si>
  <si>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</si>
  <si>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</si>
  <si>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</si>
  <si>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</si>
  <si>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</si>
  <si>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</si>
  <si>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</si>
  <si>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</si>
  <si>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</si>
  <si>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</si>
  <si>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</si>
  <si>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</si>
  <si>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</si>
  <si>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</si>
  <si>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</si>
  <si>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</si>
  <si>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</si>
  <si>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</si>
  <si>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</si>
  <si>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</si>
  <si>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</si>
  <si>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</si>
  <si>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</si>
  <si>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</si>
  <si>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</si>
  <si>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</si>
  <si>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</si>
  <si>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</si>
  <si>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</si>
  <si>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</si>
  <si>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</si>
  <si>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</si>
  <si>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</si>
  <si>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</si>
  <si>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</si>
  <si>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</si>
  <si>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</si>
  <si>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</si>
  <si>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</si>
  <si>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</si>
  <si>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</si>
  <si>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</si>
  <si>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</si>
  <si>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</si>
  <si>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</si>
  <si>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</si>
  <si>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</si>
  <si>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</si>
  <si>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</si>
  <si>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</si>
  <si>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</si>
  <si>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</si>
  <si>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</si>
  <si>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</si>
  <si>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</si>
  <si>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</si>
  <si>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</si>
  <si>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</si>
  <si>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</si>
  <si>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</si>
  <si>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</si>
  <si>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</si>
  <si>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</si>
  <si>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</si>
  <si>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</si>
  <si>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</si>
  <si>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</si>
  <si>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</si>
  <si>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</si>
  <si>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</si>
  <si>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</si>
  <si>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</si>
  <si>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</si>
  <si>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</si>
  <si>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</si>
  <si>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</si>
  <si>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</si>
  <si>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</si>
  <si>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</si>
  <si>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</si>
  <si>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</si>
  <si>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</si>
  <si>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</si>
  <si>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</si>
  <si>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</si>
  <si>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</si>
  <si>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</si>
  <si>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</si>
  <si>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</si>
  <si>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</si>
  <si>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</si>
  <si>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</si>
  <si>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</si>
  <si>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</si>
  <si>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</si>
  <si>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</si>
  <si>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</si>
  <si>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</si>
  <si>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</si>
  <si>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</si>
  <si>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</si>
  <si>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</si>
  <si>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</si>
  <si>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</si>
  <si>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</si>
  <si>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</si>
  <si>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</si>
  <si>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</si>
  <si>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</si>
  <si>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</si>
  <si>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</si>
  <si>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</si>
  <si>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</si>
  <si>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</si>
  <si>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</si>
  <si>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</si>
  <si>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</si>
  <si>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</si>
  <si>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</si>
  <si>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</si>
  <si>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</si>
  <si>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</si>
  <si>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</si>
  <si>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</si>
  <si>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</si>
  <si>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</si>
  <si>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</si>
  <si>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</si>
  <si>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</si>
  <si>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</si>
  <si>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</si>
  <si>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</si>
  <si>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</si>
  <si>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</si>
  <si>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</si>
  <si>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</si>
  <si>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</si>
  <si>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</si>
  <si>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</si>
  <si>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</si>
  <si>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</si>
  <si>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</si>
  <si>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</si>
  <si>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</si>
  <si>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</si>
  <si>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</si>
  <si>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</si>
  <si>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</si>
  <si>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</si>
  <si>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</si>
  <si>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</si>
  <si>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</si>
  <si>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</si>
  <si>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</si>
  <si>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</si>
  <si>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</si>
  <si>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</si>
  <si>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</si>
  <si>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</si>
  <si>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</si>
  <si>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</si>
  <si>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</si>
  <si>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</si>
  <si>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</si>
  <si>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</si>
  <si>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</si>
  <si>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</si>
  <si>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</si>
  <si>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</si>
  <si>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</si>
  <si>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</si>
  <si>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</si>
  <si>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</si>
  <si>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</si>
  <si>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</si>
  <si>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</si>
  <si>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</si>
  <si>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</si>
  <si>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</si>
  <si>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</si>
  <si>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</si>
  <si>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</si>
  <si>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</si>
  <si>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</si>
  <si>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</si>
  <si>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</si>
  <si>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</si>
  <si>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</si>
  <si>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</si>
  <si>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</si>
  <si>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</si>
  <si>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</si>
  <si>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</si>
  <si>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</si>
  <si>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</si>
  <si>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</si>
  <si>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</si>
  <si>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</si>
  <si>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</si>
  <si>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</si>
  <si>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</si>
  <si>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</si>
  <si>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</si>
  <si>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</si>
  <si>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</si>
  <si>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</si>
  <si>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</si>
  <si>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</si>
  <si>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</si>
  <si>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</si>
  <si>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</si>
  <si>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</si>
  <si>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</si>
  <si>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</si>
  <si>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</si>
  <si>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</si>
  <si>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</si>
  <si>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</si>
  <si>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</si>
  <si>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</si>
  <si>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</si>
  <si>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</si>
  <si>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</si>
  <si>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</si>
  <si>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</si>
  <si>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</si>
  <si>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</si>
  <si>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</si>
  <si>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</si>
  <si>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</si>
  <si>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</si>
  <si>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</si>
  <si>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</si>
  <si>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</si>
  <si>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</si>
  <si>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</si>
  <si>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</si>
  <si>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</si>
  <si>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</si>
  <si>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</si>
  <si>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</si>
  <si>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</si>
  <si>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</si>
  <si>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</si>
  <si>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</si>
  <si>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</si>
  <si>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</si>
  <si>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</si>
  <si>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</si>
  <si>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</si>
  <si>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</si>
  <si>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</si>
  <si>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</si>
  <si>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</si>
  <si>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</si>
  <si>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</si>
  <si>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</si>
  <si>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</si>
  <si>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</si>
  <si>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</si>
  <si>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</si>
  <si>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</si>
  <si>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</si>
  <si>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</si>
  <si>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</si>
  <si>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</si>
  <si>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</si>
  <si>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</si>
  <si>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</si>
  <si>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</si>
  <si>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</si>
  <si>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</si>
  <si>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</si>
  <si>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</si>
  <si>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</si>
  <si>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</si>
  <si>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</si>
  <si>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</si>
  <si>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</si>
  <si>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</si>
  <si>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</si>
  <si>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</si>
  <si>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</si>
  <si>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</si>
  <si>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</si>
  <si>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</si>
  <si>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</si>
  <si>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</si>
  <si>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</si>
  <si>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</si>
  <si>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</si>
  <si>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</si>
  <si>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</si>
  <si>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</si>
  <si>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</si>
  <si>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</si>
  <si>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</si>
  <si>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</si>
  <si>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</si>
  <si>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</si>
  <si>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</si>
  <si>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</si>
  <si>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</si>
  <si>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</si>
  <si>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</si>
  <si>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</si>
  <si>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</si>
  <si>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</si>
  <si>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</si>
  <si>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</si>
  <si>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</si>
  <si>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</si>
  <si>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</si>
  <si>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</si>
  <si>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</si>
  <si>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</si>
  <si>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</si>
  <si>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</si>
  <si>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</si>
  <si>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</si>
  <si>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</si>
  <si>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</si>
  <si>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</si>
  <si>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</si>
  <si>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</si>
  <si>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</si>
  <si>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</si>
  <si>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</si>
  <si>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</si>
  <si>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</si>
  <si>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</si>
  <si>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</si>
  <si>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</si>
  <si>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</si>
  <si>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</si>
  <si>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</si>
  <si>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</si>
  <si>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</si>
  <si>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</si>
  <si>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</si>
  <si>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</si>
  <si>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</si>
  <si>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</si>
  <si>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</si>
  <si>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</si>
  <si>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</si>
  <si>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</si>
  <si>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</si>
  <si>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</si>
  <si>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</si>
  <si>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</si>
  <si>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</si>
  <si>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</si>
  <si>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</si>
  <si>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</si>
  <si>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</si>
  <si>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</si>
  <si>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</si>
  <si>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</si>
  <si>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</si>
  <si>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</si>
  <si>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</si>
  <si>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</si>
  <si>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</si>
  <si>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</si>
  <si>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</si>
  <si>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</si>
  <si>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</si>
  <si>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</si>
  <si>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</si>
  <si>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</si>
  <si>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</si>
  <si>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</si>
  <si>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</si>
  <si>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</si>
  <si>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</si>
  <si>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</si>
  <si>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</si>
  <si>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</si>
  <si>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</si>
  <si>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</si>
  <si>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</si>
  <si>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</si>
  <si>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</si>
  <si>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</si>
  <si>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</si>
  <si>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</si>
  <si>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</si>
  <si>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</si>
  <si>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</si>
  <si>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</si>
  <si>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</si>
  <si>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</si>
  <si>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</si>
  <si>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</si>
  <si>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</si>
  <si>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</si>
  <si>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</si>
  <si>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</si>
  <si>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</si>
  <si>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</si>
  <si>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</si>
  <si>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</si>
  <si>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</si>
  <si>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</si>
  <si>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</si>
  <si>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</si>
  <si>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</si>
  <si>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</si>
  <si>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</si>
  <si>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</si>
  <si>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</si>
  <si>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</si>
  <si>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</si>
  <si>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</si>
  <si>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</si>
  <si>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</si>
  <si>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</si>
  <si>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</si>
  <si>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</si>
  <si>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</si>
  <si>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</si>
  <si>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</si>
  <si>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</si>
  <si>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</si>
  <si>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</si>
  <si>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</si>
  <si>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</si>
  <si>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</si>
  <si>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</si>
  <si>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</si>
  <si>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</si>
  <si>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</si>
  <si>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</si>
  <si>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</si>
  <si>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</si>
  <si>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</si>
  <si>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</si>
  <si>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</si>
  <si>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</si>
  <si>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</si>
  <si>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</si>
  <si>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</si>
  <si>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</si>
  <si>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</si>
  <si>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</si>
  <si>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</si>
  <si>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</si>
  <si>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</si>
  <si>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</si>
  <si>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</si>
  <si>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</si>
  <si>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</si>
  <si>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</si>
  <si>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</si>
  <si>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</si>
  <si>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</si>
  <si>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</si>
  <si>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</si>
  <si>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</si>
  <si>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</si>
  <si>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</si>
  <si>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</si>
  <si>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</si>
  <si>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</si>
  <si>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</si>
  <si>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</si>
  <si>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</si>
  <si>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</si>
  <si>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</si>
  <si>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</si>
  <si>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</si>
  <si>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</si>
  <si>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</si>
  <si>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</si>
  <si>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</si>
  <si>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</si>
  <si>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</si>
  <si>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</si>
  <si>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</si>
  <si>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</si>
  <si>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</si>
  <si>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</si>
  <si>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</si>
  <si>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</si>
  <si>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</si>
  <si>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</si>
  <si>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</si>
  <si>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</si>
  <si>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</si>
  <si>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</si>
  <si>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</si>
  <si>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</si>
  <si>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</si>
  <si>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</si>
  <si>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</si>
  <si>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</si>
  <si>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</si>
  <si>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</si>
  <si>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</si>
  <si>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</si>
  <si>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</si>
  <si>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</si>
  <si>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</si>
  <si>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</si>
  <si>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</si>
  <si>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</si>
  <si>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</si>
  <si>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</si>
  <si>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</si>
  <si>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</si>
  <si>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</si>
  <si>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</si>
  <si>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</si>
  <si>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</si>
  <si>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</si>
  <si>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</si>
  <si>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</si>
  <si>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</si>
  <si>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</si>
  <si>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</si>
  <si>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</si>
  <si>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</si>
  <si>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</si>
  <si>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</si>
  <si>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</si>
  <si>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</si>
  <si>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</si>
  <si>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</si>
  <si>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</si>
  <si>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</si>
  <si>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</si>
  <si>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</si>
  <si>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</si>
  <si>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</si>
  <si>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</si>
  <si>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</si>
  <si>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</si>
  <si>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</si>
  <si>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</si>
  <si>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</si>
  <si>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</si>
  <si>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</si>
  <si>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</si>
  <si>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</si>
  <si>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</si>
  <si>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</si>
  <si>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</si>
  <si>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</si>
  <si>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</si>
  <si>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</si>
  <si>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</si>
  <si>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</si>
  <si>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</si>
  <si>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</si>
  <si>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</si>
  <si>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</si>
  <si>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</si>
  <si>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</si>
  <si>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</si>
  <si>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</si>
  <si>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</si>
  <si>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</si>
  <si>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</si>
  <si>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</si>
  <si>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</si>
  <si>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</si>
  <si>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</si>
  <si>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</si>
  <si>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</si>
  <si>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</si>
  <si>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</si>
  <si>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</si>
  <si>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</si>
  <si>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</si>
  <si>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</si>
  <si>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</si>
  <si>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</si>
  <si>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</si>
  <si>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</si>
  <si>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</si>
  <si>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</si>
  <si>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</si>
  <si>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</si>
  <si>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</si>
  <si>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</si>
  <si>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</si>
  <si>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</si>
  <si>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</si>
  <si>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</si>
  <si>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</si>
  <si>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</si>
  <si>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</si>
  <si>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</si>
  <si>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</si>
  <si>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</si>
  <si>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</si>
  <si>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</si>
  <si>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</si>
  <si>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</si>
  <si>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</si>
  <si>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</si>
  <si>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</si>
  <si>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</si>
  <si>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</si>
  <si>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</si>
  <si>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</si>
  <si>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</si>
  <si>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</si>
  <si>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</si>
  <si>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</si>
  <si>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</si>
  <si>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</si>
  <si>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</si>
  <si>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</si>
  <si>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</si>
  <si>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</si>
  <si>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</si>
  <si>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</si>
  <si>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</si>
  <si>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</si>
  <si>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</si>
  <si>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</si>
  <si>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</si>
  <si>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</si>
  <si>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</si>
  <si>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</si>
  <si>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</si>
  <si>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</si>
  <si>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</si>
  <si>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</si>
  <si>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</si>
  <si>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</si>
  <si>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</si>
  <si>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</si>
  <si>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</si>
  <si>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</si>
  <si>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</si>
  <si>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</si>
  <si>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</si>
  <si>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</si>
  <si>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</si>
  <si>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</si>
  <si>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</si>
  <si>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</si>
  <si>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</si>
  <si>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</si>
  <si>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</si>
  <si>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</si>
  <si>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</si>
  <si>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</si>
  <si>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</si>
  <si>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</si>
  <si>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</si>
  <si>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</si>
  <si>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</si>
  <si>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</si>
  <si>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</si>
  <si>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</si>
  <si>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</si>
  <si>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</si>
  <si>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</si>
  <si>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</si>
  <si>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</si>
  <si>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</si>
  <si>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</si>
  <si>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</si>
  <si>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</si>
  <si>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</si>
  <si>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</si>
  <si>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</si>
  <si>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</si>
  <si>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</si>
  <si>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</si>
  <si>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</si>
  <si>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</si>
  <si>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</si>
  <si>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</si>
  <si>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</si>
  <si>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</si>
  <si>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</si>
  <si>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</si>
  <si>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</si>
  <si>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</si>
  <si>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</si>
  <si>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</si>
  <si>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</si>
  <si>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</si>
  <si>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</si>
  <si>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</si>
  <si>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</si>
  <si>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</si>
  <si>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</si>
  <si>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</si>
  <si>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</si>
  <si>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</si>
  <si>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</si>
  <si>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</si>
  <si>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</si>
  <si>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</si>
  <si>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</si>
  <si>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</si>
  <si>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</si>
  <si>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</si>
  <si>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</si>
  <si>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</si>
  <si>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</si>
  <si>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</si>
  <si>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</si>
  <si>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</si>
  <si>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</si>
  <si>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</si>
  <si>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</si>
  <si>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</si>
  <si>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</si>
  <si>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</si>
  <si>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</si>
  <si>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</si>
  <si>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</si>
  <si>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</si>
  <si>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</si>
  <si>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</si>
  <si>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</si>
  <si>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</si>
  <si>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</si>
  <si>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</si>
  <si>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</si>
  <si>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</si>
  <si>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</si>
  <si>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</si>
  <si>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</si>
  <si>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</si>
  <si>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</si>
  <si>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</si>
  <si>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</si>
  <si>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</si>
  <si>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</si>
  <si>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</si>
  <si>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</si>
  <si>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</si>
  <si>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</si>
  <si>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</si>
  <si>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</si>
  <si>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</si>
  <si>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</si>
  <si>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</si>
  <si>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</si>
  <si>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</si>
  <si>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</si>
  <si>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</si>
  <si>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</si>
  <si>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</si>
  <si>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</si>
  <si>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</si>
  <si>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</si>
  <si>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</si>
  <si>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</si>
  <si>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</si>
  <si>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</si>
  <si>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</si>
  <si>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</si>
  <si>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</si>
  <si>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</si>
  <si>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</si>
  <si>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</si>
  <si>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</si>
  <si>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</si>
  <si>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</si>
  <si>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</si>
  <si>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</si>
  <si>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</si>
  <si>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</si>
  <si>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</si>
  <si>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</si>
  <si>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</si>
  <si>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</si>
  <si>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</si>
  <si>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</si>
  <si>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</si>
  <si>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</si>
  <si>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</si>
  <si>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</si>
  <si>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</si>
  <si>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</si>
  <si>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</si>
  <si>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</si>
  <si>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</si>
  <si>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</si>
  <si>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</si>
  <si>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</si>
  <si>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</si>
  <si>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</si>
  <si>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</si>
  <si>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</si>
  <si>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</si>
  <si>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</si>
  <si>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</si>
  <si>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</si>
  <si>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</si>
  <si>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</si>
  <si>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</si>
  <si>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</si>
  <si>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</si>
  <si>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</si>
  <si>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</si>
  <si>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</si>
  <si>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</si>
  <si>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</si>
  <si>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</si>
  <si>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</si>
  <si>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</si>
  <si>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</si>
  <si>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</si>
  <si>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</si>
  <si>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</si>
  <si>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</si>
  <si>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</si>
  <si>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</si>
  <si>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</si>
  <si>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</si>
  <si>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</si>
  <si>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</si>
  <si>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</si>
  <si>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</si>
  <si>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</si>
  <si>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</si>
  <si>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</si>
  <si>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</si>
  <si>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</si>
  <si>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</si>
  <si>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</si>
  <si>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</si>
  <si>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</si>
  <si>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</si>
  <si>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</si>
  <si>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</si>
  <si>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</si>
  <si>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</si>
  <si>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</si>
  <si>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</si>
  <si>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</si>
  <si>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</si>
  <si>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</si>
  <si>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</si>
  <si>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</si>
  <si>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</si>
  <si>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</si>
  <si>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</si>
  <si>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</si>
  <si>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</si>
  <si>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</si>
  <si>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</si>
  <si>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</si>
  <si>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</si>
  <si>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</si>
  <si>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</si>
  <si>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</si>
  <si>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</si>
  <si>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</si>
  <si>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</si>
  <si>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</si>
  <si>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</si>
  <si>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</si>
  <si>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</si>
  <si>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</si>
  <si>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</si>
  <si>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</si>
  <si>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</si>
  <si>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</si>
  <si>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</si>
  <si>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</si>
  <si>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</si>
  <si>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</si>
  <si>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</si>
  <si>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</si>
  <si>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</si>
  <si>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</si>
  <si>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</si>
  <si>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</si>
  <si>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</si>
  <si>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</si>
  <si>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</si>
  <si>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</si>
  <si>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</si>
  <si>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</si>
  <si>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</si>
  <si>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</si>
  <si>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</si>
  <si>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</si>
  <si>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</si>
  <si>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</si>
  <si>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</si>
  <si>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</si>
  <si>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</si>
  <si>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</si>
  <si>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</si>
  <si>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</si>
  <si>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</si>
  <si>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</si>
  <si>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</si>
  <si>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</si>
  <si>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</si>
  <si>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</si>
  <si>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</si>
  <si>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</si>
  <si>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</si>
  <si>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</si>
  <si>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</si>
  <si>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</si>
  <si>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</si>
  <si>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</si>
  <si>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</si>
  <si>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</si>
  <si>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</si>
  <si>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</si>
  <si>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</si>
  <si>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</si>
  <si>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</si>
  <si>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</si>
  <si>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</si>
  <si>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</si>
  <si>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</si>
  <si>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</si>
  <si>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</si>
  <si>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</si>
  <si>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</si>
  <si>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</si>
  <si>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</si>
  <si>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</si>
  <si>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</si>
  <si>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</si>
  <si>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</si>
  <si>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</si>
  <si>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</si>
  <si>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</si>
  <si>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</si>
  <si>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</si>
  <si>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</si>
  <si>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</si>
  <si>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</si>
  <si>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</si>
  <si>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</si>
  <si>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</si>
  <si>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</si>
  <si>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</si>
  <si>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</si>
  <si>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</si>
  <si>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</si>
  <si>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</si>
  <si>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</si>
  <si>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</si>
  <si>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</si>
  <si>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</si>
  <si>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</si>
  <si>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</si>
  <si>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</si>
  <si>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</si>
  <si>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</si>
  <si>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</si>
  <si>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</si>
  <si>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</si>
  <si>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</si>
  <si>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</si>
  <si>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</si>
  <si>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</si>
  <si>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</si>
  <si>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</si>
  <si>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</si>
  <si>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</si>
  <si>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</si>
  <si>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</si>
  <si>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</si>
  <si>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</si>
  <si>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</si>
  <si>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</si>
  <si>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</si>
  <si>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</si>
  <si>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</si>
  <si>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</si>
  <si>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</si>
  <si>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</si>
  <si>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</si>
  <si>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</si>
  <si>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</si>
  <si>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</si>
  <si>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</si>
  <si>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</si>
  <si>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</si>
  <si>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</si>
  <si>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</si>
  <si>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</si>
  <si>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</si>
  <si>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</si>
  <si>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</si>
  <si>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</si>
  <si>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</si>
  <si>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</si>
  <si>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</si>
  <si>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</si>
  <si>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</si>
  <si>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</si>
  <si>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</si>
  <si>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</si>
  <si>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</si>
  <si>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</si>
  <si>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</si>
  <si>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</si>
  <si>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</si>
  <si>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</si>
  <si>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</si>
  <si>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</si>
  <si>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</si>
  <si>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</si>
  <si>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</si>
  <si>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</si>
  <si>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</si>
  <si>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</si>
  <si>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</si>
  <si>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</si>
  <si>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</si>
  <si>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</si>
  <si>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</si>
  <si>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</si>
  <si>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</si>
  <si>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</si>
  <si>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</si>
  <si>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</si>
  <si>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</si>
  <si>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</si>
  <si>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</si>
  <si>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</si>
  <si>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</si>
  <si>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</si>
  <si>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</si>
  <si>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</si>
  <si>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</si>
  <si>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</si>
  <si>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</si>
  <si>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</si>
  <si>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</si>
  <si>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</si>
  <si>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</si>
  <si>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</si>
  <si>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</si>
  <si>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</si>
  <si>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</si>
  <si>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</si>
  <si>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</si>
  <si>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</si>
  <si>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</si>
  <si>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</si>
  <si>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</si>
  <si>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</si>
  <si>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</si>
  <si>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</si>
  <si>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</si>
  <si>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</si>
  <si>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</si>
  <si>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</si>
  <si>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</si>
  <si>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</si>
  <si>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</si>
  <si>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</si>
  <si>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</si>
  <si>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</si>
  <si>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</si>
  <si>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</si>
  <si>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</si>
  <si>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</si>
  <si>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</si>
  <si>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</si>
  <si>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</si>
  <si>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</si>
  <si>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</si>
  <si>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</si>
  <si>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</si>
  <si>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</si>
  <si>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</si>
  <si>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</si>
  <si>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</si>
  <si>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</si>
  <si>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</si>
  <si>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</si>
  <si>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</si>
  <si>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</si>
  <si>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</si>
  <si>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</si>
  <si>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</si>
  <si>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</si>
  <si>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</si>
  <si>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</si>
  <si>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</si>
  <si>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</si>
  <si>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</si>
  <si>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</si>
  <si>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</si>
  <si>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</si>
  <si>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</si>
  <si>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</si>
  <si>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</si>
  <si>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</si>
  <si>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</si>
  <si>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</si>
  <si>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</si>
  <si>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</si>
  <si>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</si>
  <si>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</si>
  <si>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</si>
  <si>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</si>
  <si>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</si>
  <si>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</si>
  <si>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</si>
  <si>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</si>
  <si>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</si>
  <si>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</si>
  <si>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</si>
  <si>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</si>
  <si>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</si>
  <si>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</si>
  <si>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</si>
  <si>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</si>
  <si>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</si>
  <si>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</si>
  <si>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</si>
  <si>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</si>
  <si>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</si>
  <si>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</si>
  <si>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</si>
  <si>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</si>
  <si>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</si>
  <si>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</si>
  <si>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</si>
  <si>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</si>
  <si>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</si>
  <si>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</si>
  <si>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</si>
  <si>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</si>
  <si>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</si>
  <si>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</si>
  <si>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</si>
  <si>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</si>
  <si>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</si>
  <si>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</si>
  <si>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</si>
  <si>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</si>
  <si>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</si>
  <si>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</si>
  <si>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</si>
  <si>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</si>
  <si>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</si>
  <si>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</si>
  <si>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</si>
  <si>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</si>
  <si>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</si>
  <si>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</si>
  <si>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</si>
  <si>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</si>
  <si>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</si>
  <si>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</si>
  <si>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</si>
  <si>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</si>
  <si>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</si>
  <si>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</si>
  <si>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</si>
  <si>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</si>
  <si>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</si>
  <si>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</si>
  <si>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</si>
  <si>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</si>
  <si>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</si>
  <si>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</si>
  <si>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</si>
  <si>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</si>
  <si>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</si>
  <si>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</si>
  <si>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</si>
  <si>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</si>
  <si>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</si>
  <si>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</si>
  <si>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</si>
  <si>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</si>
  <si>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</si>
  <si>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</si>
  <si>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</si>
  <si>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</si>
  <si>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</si>
  <si>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</si>
  <si>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</si>
  <si>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</si>
  <si>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</si>
  <si>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</si>
  <si>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</si>
  <si>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</si>
  <si>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</si>
  <si>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</si>
  <si>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</si>
  <si>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</si>
  <si>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</si>
  <si>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</si>
  <si>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</si>
  <si>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</si>
  <si>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</si>
  <si>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</si>
  <si>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</si>
  <si>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</si>
  <si>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</si>
  <si>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</si>
  <si>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</si>
  <si>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</si>
  <si>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</si>
  <si>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</si>
  <si>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</si>
  <si>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</si>
  <si>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</si>
  <si>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</si>
  <si>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</si>
  <si>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</si>
  <si>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</si>
  <si>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</si>
  <si>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</si>
  <si>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</si>
  <si>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</si>
  <si>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</si>
  <si>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</si>
  <si>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</si>
  <si>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</si>
  <si>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</si>
  <si>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</si>
  <si>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</si>
  <si>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</si>
  <si>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</si>
  <si>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</si>
  <si>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</si>
  <si>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</si>
  <si>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</si>
  <si>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</si>
  <si>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</si>
  <si>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</si>
  <si>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</si>
  <si>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</si>
  <si>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</si>
  <si>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</si>
  <si>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</si>
  <si>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</si>
  <si>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</si>
  <si>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</si>
  <si>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</si>
  <si>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</si>
  <si>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</si>
  <si>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</si>
  <si>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</si>
  <si>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</si>
  <si>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</si>
  <si>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</si>
  <si>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</si>
  <si>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</si>
  <si>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</si>
  <si>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</si>
  <si>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</si>
  <si>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</si>
  <si>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</si>
  <si>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</si>
  <si>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</si>
  <si>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</si>
  <si>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</si>
  <si>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</si>
  <si>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</si>
  <si>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</si>
  <si>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</si>
  <si>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</si>
  <si>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</si>
  <si>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</si>
  <si>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</si>
  <si>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</si>
  <si>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</si>
  <si>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</si>
  <si>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</si>
  <si>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</si>
  <si>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</si>
  <si>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</si>
  <si>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</si>
  <si>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</si>
  <si>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</si>
  <si>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</si>
  <si>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</si>
  <si>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</si>
  <si>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</si>
  <si>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</si>
  <si>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</si>
  <si>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</si>
  <si>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</si>
  <si>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</si>
  <si>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</si>
  <si>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</si>
  <si>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</si>
  <si>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</si>
  <si>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</si>
  <si>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</si>
  <si>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</si>
  <si>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</si>
  <si>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</si>
  <si>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</si>
  <si>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</si>
  <si>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</si>
  <si>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</si>
  <si>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</si>
  <si>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</si>
  <si>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</si>
  <si>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</si>
  <si>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</si>
  <si>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</si>
  <si>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</si>
  <si>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</si>
  <si>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</si>
  <si>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</si>
  <si>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</si>
  <si>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</si>
  <si>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</si>
  <si>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</si>
  <si>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</si>
  <si>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</si>
  <si>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</si>
  <si>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</si>
  <si>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</si>
  <si>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</si>
  <si>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</si>
  <si>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</si>
  <si>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</si>
  <si>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</si>
  <si>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</si>
  <si>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</si>
  <si>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</si>
  <si>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</si>
  <si>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</si>
  <si>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</si>
  <si>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</si>
  <si>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</si>
  <si>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</si>
  <si>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</si>
  <si>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</si>
  <si>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</si>
  <si>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</si>
  <si>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</si>
  <si>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</si>
  <si>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</si>
  <si>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</si>
  <si>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</si>
  <si>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</si>
  <si>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</si>
  <si>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</si>
  <si>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</si>
  <si>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</si>
  <si>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</si>
  <si>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</si>
  <si>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</si>
  <si>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</si>
  <si>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</si>
  <si>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</si>
  <si>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</si>
  <si>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</si>
  <si>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</si>
  <si>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</si>
  <si>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</si>
  <si>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</si>
  <si>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</si>
  <si>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</si>
  <si>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</si>
  <si>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</si>
  <si>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</si>
  <si>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</si>
  <si>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</si>
  <si>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</si>
  <si>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</si>
  <si>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</si>
  <si>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</si>
  <si>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</si>
  <si>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</si>
  <si>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</si>
  <si>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</si>
  <si>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</si>
  <si>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</si>
  <si>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</si>
  <si>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</si>
  <si>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</si>
  <si>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</si>
  <si>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</si>
  <si>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</si>
  <si>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</si>
  <si>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</si>
  <si>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</si>
  <si>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</si>
  <si>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</si>
  <si>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</si>
  <si>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</si>
  <si>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</si>
  <si>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</si>
  <si>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</si>
  <si>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</si>
  <si>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</si>
  <si>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</si>
  <si>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</si>
  <si>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</si>
  <si>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</si>
  <si>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</si>
  <si>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</si>
  <si>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</si>
  <si>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</si>
  <si>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</si>
  <si>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</si>
  <si>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</si>
  <si>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</si>
  <si>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</si>
  <si>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</si>
  <si>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</si>
  <si>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</si>
  <si>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</si>
  <si>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</si>
  <si>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</si>
  <si>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</si>
  <si>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</si>
  <si>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</si>
  <si>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</si>
  <si>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</si>
  <si>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</si>
  <si>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</si>
  <si>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</si>
  <si>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</si>
  <si>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</si>
  <si>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</si>
  <si>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</si>
  <si>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</si>
  <si>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</si>
  <si>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</si>
  <si>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</si>
  <si>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</si>
  <si>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</si>
  <si>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</si>
  <si>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</si>
  <si>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</si>
  <si>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</si>
  <si>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</si>
  <si>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</si>
  <si>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</si>
  <si>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</si>
  <si>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</si>
  <si>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</si>
  <si>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</si>
  <si>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</si>
  <si>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</si>
  <si>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</si>
  <si>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</si>
  <si>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</si>
  <si>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</si>
  <si>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</si>
  <si>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</si>
  <si>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</si>
  <si>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</si>
  <si>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</si>
  <si>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</si>
  <si>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</si>
  <si>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</si>
  <si>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</si>
  <si>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</si>
  <si>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</si>
  <si>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</si>
  <si>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</si>
  <si>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</si>
  <si>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</si>
  <si>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</si>
  <si>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</si>
  <si>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</si>
  <si>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</si>
  <si>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</si>
  <si>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</si>
  <si>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</si>
  <si>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</si>
  <si>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</si>
  <si>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</si>
  <si>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</si>
  <si>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</si>
  <si>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</si>
  <si>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</si>
  <si>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</si>
  <si>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</si>
  <si>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</si>
  <si>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</si>
  <si>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</si>
  <si>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</si>
  <si>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</si>
  <si>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</si>
  <si>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</si>
  <si>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</si>
  <si>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</si>
  <si>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</si>
  <si>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</si>
  <si>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</si>
  <si>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</si>
  <si>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</si>
  <si>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</si>
  <si>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</si>
  <si>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</si>
  <si>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</si>
  <si>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</si>
  <si>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</si>
  <si>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</si>
  <si>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</si>
  <si>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</si>
  <si>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</si>
  <si>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</si>
  <si>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</si>
  <si>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</si>
  <si>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</si>
  <si>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</si>
  <si>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</si>
  <si>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</si>
  <si>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</si>
  <si>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</si>
  <si>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</si>
  <si>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</si>
  <si>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</si>
  <si>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</si>
  <si>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</si>
  <si>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</si>
  <si>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</si>
  <si>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</si>
  <si>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</si>
  <si>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</si>
  <si>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</si>
  <si>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</si>
  <si>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</si>
  <si>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</si>
  <si>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</si>
  <si>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</si>
  <si>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</si>
  <si>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</si>
  <si>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</si>
  <si>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</si>
  <si>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</si>
  <si>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</si>
  <si>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</si>
  <si>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</si>
  <si>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</si>
  <si>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</si>
  <si>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</si>
  <si>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</si>
  <si>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</si>
  <si>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</si>
  <si>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</si>
  <si>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</si>
  <si>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</si>
  <si>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</si>
  <si>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</si>
  <si>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</si>
  <si>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</si>
  <si>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</si>
  <si>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</si>
  <si>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</si>
  <si>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</si>
  <si>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</si>
  <si>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</si>
  <si>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</si>
  <si>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</si>
  <si>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</si>
  <si>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</si>
  <si>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</si>
  <si>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</si>
  <si>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</si>
  <si>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</si>
  <si>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</si>
  <si>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</si>
  <si>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</si>
  <si>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</si>
  <si>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</si>
  <si>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</si>
  <si>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</si>
  <si>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</si>
  <si>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</si>
  <si>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</si>
  <si>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</si>
  <si>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</si>
  <si>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</si>
  <si>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</si>
  <si>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</si>
  <si>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</si>
  <si>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</si>
  <si>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</si>
  <si>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</si>
  <si>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</si>
  <si>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</si>
  <si>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</si>
  <si>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</si>
  <si>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</si>
  <si>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</si>
  <si>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</si>
  <si>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</si>
  <si>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</si>
  <si>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</si>
  <si>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</si>
  <si>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</si>
  <si>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</si>
  <si>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</si>
  <si>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</si>
  <si>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</si>
  <si>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</si>
  <si>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</si>
  <si>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</si>
  <si>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</si>
  <si>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</si>
  <si>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</si>
  <si>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</si>
  <si>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</si>
  <si>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</si>
  <si>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</si>
  <si>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</si>
  <si>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</si>
  <si>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</si>
  <si>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</si>
  <si>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</si>
  <si>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</si>
  <si>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</si>
  <si>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</si>
  <si>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</si>
  <si>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</si>
  <si>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</si>
  <si>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</si>
  <si>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</si>
  <si>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</si>
  <si>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</si>
  <si>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</si>
  <si>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</si>
  <si>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</si>
  <si>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</si>
  <si>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</si>
  <si>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</si>
  <si>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</si>
  <si>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</si>
  <si>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</si>
  <si>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</si>
  <si>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</si>
  <si>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</si>
  <si>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</si>
  <si>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</si>
  <si>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</si>
  <si>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</si>
  <si>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</si>
  <si>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</si>
  <si>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</si>
  <si>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</si>
  <si>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</si>
  <si>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</si>
  <si>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</si>
  <si>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</si>
  <si>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</si>
  <si>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</si>
  <si>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</si>
  <si>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</si>
  <si>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</si>
  <si>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</si>
  <si>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</si>
  <si>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</si>
  <si>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</si>
  <si>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</si>
  <si>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</si>
  <si>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</si>
  <si>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</si>
  <si>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</si>
  <si>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</si>
  <si>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</si>
  <si>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</si>
  <si>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</si>
  <si>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</si>
  <si>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</si>
  <si>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</si>
  <si>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</si>
  <si>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</si>
  <si>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</si>
  <si>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</si>
  <si>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</si>
  <si>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</si>
  <si>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</si>
  <si>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</si>
  <si>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</si>
  <si>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</si>
  <si>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</si>
  <si>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</si>
  <si>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</si>
  <si>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</si>
  <si>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</si>
  <si>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</si>
  <si>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</si>
  <si>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</si>
  <si>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</si>
  <si>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</si>
  <si>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</si>
  <si>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</si>
  <si>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</si>
  <si>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</si>
  <si>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</si>
  <si>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</si>
  <si>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</si>
  <si>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</si>
  <si>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</si>
  <si>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</si>
  <si>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</si>
  <si>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</si>
  <si>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</si>
  <si>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</si>
  <si>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</si>
  <si>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</si>
  <si>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</si>
  <si>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</si>
  <si>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</si>
  <si>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</si>
  <si>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</si>
  <si>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</si>
  <si>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</si>
  <si>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</si>
  <si>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</si>
  <si>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</si>
  <si>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</si>
  <si>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</si>
  <si>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</si>
  <si>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</si>
  <si>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</si>
  <si>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</si>
  <si>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</si>
  <si>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</si>
  <si>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</si>
  <si>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</si>
  <si>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</si>
  <si>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</si>
  <si>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</si>
  <si>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</si>
  <si>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</si>
  <si>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</si>
  <si>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</si>
  <si>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</si>
  <si>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</si>
  <si>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</si>
  <si>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</si>
  <si>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</si>
  <si>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</si>
  <si>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</si>
  <si>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</si>
  <si>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</si>
  <si>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</si>
  <si>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</si>
  <si>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</si>
  <si>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</si>
  <si>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</si>
  <si>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</si>
  <si>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</si>
  <si>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</si>
  <si>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</si>
  <si>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</si>
  <si>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</si>
  <si>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</si>
  <si>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</si>
  <si>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</si>
  <si>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</si>
  <si>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</si>
  <si>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</si>
  <si>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</si>
  <si>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</si>
  <si>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</si>
  <si>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</si>
  <si>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</si>
  <si>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</si>
  <si>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</si>
  <si>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</si>
  <si>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</si>
  <si>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</si>
  <si>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</si>
  <si>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</si>
  <si>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</si>
  <si>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</si>
  <si>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</si>
  <si>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</si>
  <si>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</si>
  <si>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</si>
  <si>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</si>
  <si>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</si>
  <si>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</si>
  <si>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</si>
  <si>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</si>
  <si>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</si>
  <si>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</si>
  <si>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</si>
  <si>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</si>
  <si>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</si>
  <si>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</si>
  <si>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</si>
  <si>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</si>
  <si>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</si>
  <si>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</si>
  <si>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</si>
  <si>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</si>
  <si>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</si>
  <si>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</si>
  <si>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</si>
  <si>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</si>
  <si>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</si>
  <si>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</si>
  <si>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</si>
  <si>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</si>
  <si>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</si>
  <si>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</si>
  <si>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</si>
  <si>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</si>
  <si>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</si>
  <si>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</si>
  <si>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</si>
  <si>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</si>
  <si>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</si>
  <si>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</si>
  <si>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</si>
  <si>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</si>
  <si>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</si>
  <si>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</si>
  <si>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</si>
  <si>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</si>
  <si>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</si>
  <si>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</si>
  <si>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</si>
  <si>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</si>
  <si>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</si>
  <si>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</si>
  <si>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</si>
  <si>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</si>
  <si>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</si>
  <si>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</si>
  <si>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</si>
  <si>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</si>
  <si>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</si>
  <si>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</si>
  <si>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</si>
  <si>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</si>
  <si>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</si>
  <si>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</si>
  <si>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</si>
  <si>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</si>
  <si>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</si>
  <si>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</si>
  <si>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</si>
  <si>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</si>
  <si>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</si>
  <si>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</si>
  <si>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</si>
  <si>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</si>
  <si>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</si>
  <si>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</si>
  <si>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</si>
  <si>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</si>
  <si>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</si>
  <si>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</si>
  <si>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</si>
  <si>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</si>
  <si>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</si>
  <si>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</si>
  <si>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</si>
  <si>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</si>
  <si>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</si>
  <si>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</si>
  <si>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</si>
  <si>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</si>
  <si>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</si>
  <si>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</si>
  <si>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</si>
  <si>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</si>
  <si>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</si>
  <si>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</si>
  <si>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</si>
  <si>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</si>
  <si>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</si>
  <si>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</si>
  <si>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</si>
  <si>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</si>
  <si>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</si>
  <si>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</si>
  <si>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</si>
  <si>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</si>
  <si>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</si>
  <si>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</si>
  <si>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</si>
  <si>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</si>
  <si>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</si>
  <si>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</si>
  <si>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</si>
  <si>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</si>
  <si>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</si>
  <si>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</si>
  <si>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</si>
  <si>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</si>
  <si>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</si>
  <si>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</si>
  <si>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</si>
  <si>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</si>
  <si>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</si>
  <si>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</si>
  <si>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</si>
  <si>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</si>
  <si>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</si>
  <si>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</si>
  <si>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</si>
  <si>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</si>
  <si>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</si>
  <si>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</si>
  <si>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</si>
  <si>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</si>
  <si>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</si>
  <si>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</si>
  <si>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</si>
  <si>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</si>
  <si>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</si>
  <si>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</si>
  <si>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</si>
  <si>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</si>
  <si>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</si>
  <si>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</si>
  <si>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</si>
  <si>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</si>
  <si>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</si>
  <si>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</si>
  <si>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</si>
  <si>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</si>
  <si>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</si>
  <si>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</si>
  <si>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</si>
  <si>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</si>
  <si>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</si>
  <si>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</si>
  <si>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</si>
  <si>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</si>
  <si>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</si>
  <si>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</si>
  <si>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</si>
  <si>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</si>
  <si>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</si>
  <si>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</si>
  <si>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</si>
  <si>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</si>
  <si>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</si>
  <si>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</si>
  <si>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</si>
  <si>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</si>
  <si>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</si>
  <si>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</si>
  <si>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</si>
  <si>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</si>
  <si>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</si>
  <si>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</si>
  <si>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</si>
  <si>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</si>
  <si>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</si>
  <si>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</si>
  <si>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</si>
  <si>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</si>
  <si>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</si>
  <si>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</si>
  <si>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</si>
  <si>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</si>
  <si>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</si>
  <si>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</si>
  <si>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</si>
  <si>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</si>
  <si>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</si>
  <si>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</si>
  <si>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</si>
  <si>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</si>
  <si>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</si>
  <si>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</si>
  <si>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</si>
  <si>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</si>
  <si>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</si>
  <si>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</si>
  <si>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</si>
  <si>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</si>
  <si>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</si>
  <si>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</si>
  <si>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</si>
  <si>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</si>
  <si>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</si>
  <si>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</si>
  <si>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</si>
  <si>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</si>
  <si>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</si>
  <si>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</si>
  <si>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</si>
  <si>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</si>
  <si>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</si>
  <si>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</si>
  <si>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</si>
  <si>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</si>
  <si>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</si>
  <si>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</si>
  <si>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</si>
  <si>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</si>
  <si>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</si>
  <si>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</si>
  <si>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</si>
  <si>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</si>
  <si>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</si>
  <si>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</si>
  <si>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</si>
  <si>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</si>
  <si>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</si>
  <si>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</si>
  <si>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</si>
  <si>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</si>
  <si>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</si>
  <si>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</si>
  <si>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</si>
  <si>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</si>
  <si>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</si>
  <si>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</si>
  <si>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</si>
  <si>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</si>
  <si>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</si>
  <si>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</si>
  <si>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</si>
  <si>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</si>
  <si>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</si>
  <si>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</si>
  <si>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</si>
  <si>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</si>
  <si>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</si>
  <si>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</si>
  <si>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</si>
  <si>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</si>
  <si>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</si>
  <si>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</si>
  <si>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</si>
  <si>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</si>
  <si>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</si>
  <si>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</si>
  <si>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</si>
  <si>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</si>
  <si>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</si>
  <si>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</si>
  <si>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</si>
  <si>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</si>
  <si>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</si>
  <si>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</si>
  <si>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</si>
  <si>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</si>
  <si>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</si>
  <si>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</si>
  <si>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</si>
  <si>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</si>
  <si>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</si>
  <si>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</si>
  <si>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</si>
  <si>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</si>
  <si>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</si>
  <si>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</si>
  <si>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</si>
  <si>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</si>
  <si>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</si>
  <si>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</si>
  <si>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</si>
  <si>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</si>
  <si>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</si>
  <si>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</si>
  <si>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</si>
  <si>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</si>
  <si>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</si>
  <si>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</si>
  <si>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</si>
  <si>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</si>
  <si>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</si>
  <si>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</si>
  <si>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</si>
  <si>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</si>
  <si>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</si>
  <si>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</si>
  <si>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</si>
  <si>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</si>
  <si>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</si>
  <si>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</si>
  <si>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</si>
  <si>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</si>
  <si>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</si>
  <si>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</si>
  <si>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</si>
  <si>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</si>
  <si>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</si>
  <si>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</si>
  <si>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</si>
  <si>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</si>
  <si>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</si>
  <si>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</si>
  <si>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</si>
  <si>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</si>
  <si>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</si>
  <si>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</si>
  <si>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</si>
  <si>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</si>
  <si>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</si>
  <si>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</si>
  <si>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</si>
  <si>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</si>
  <si>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</si>
  <si>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</si>
  <si>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</si>
  <si>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</si>
  <si>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</si>
  <si>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</si>
  <si>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</si>
  <si>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</si>
  <si>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</si>
  <si>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</si>
  <si>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</si>
  <si>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</si>
  <si>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</si>
  <si>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</si>
  <si>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</si>
  <si>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</si>
  <si>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</si>
  <si>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</si>
  <si>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</si>
  <si>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</si>
  <si>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</si>
  <si>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</si>
  <si>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</si>
  <si>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</si>
  <si>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</si>
  <si>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</si>
  <si>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</si>
  <si>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</si>
  <si>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</si>
  <si>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</si>
  <si>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</si>
  <si>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</si>
  <si>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</si>
  <si>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</si>
  <si>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</si>
  <si>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</si>
  <si>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</si>
  <si>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</si>
  <si>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</si>
  <si>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</si>
  <si>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</si>
  <si>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</si>
  <si>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</si>
  <si>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</si>
  <si>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</si>
  <si>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</si>
  <si>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</si>
  <si>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</si>
  <si>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</si>
  <si>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</si>
  <si>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</si>
  <si>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</si>
  <si>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</si>
  <si>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</si>
  <si>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</si>
  <si>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</si>
  <si>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</si>
  <si>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</si>
  <si>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</si>
  <si>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</si>
  <si>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</si>
  <si>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</si>
  <si>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</si>
  <si>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</si>
  <si>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</si>
  <si>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</si>
  <si>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</si>
  <si>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</si>
  <si>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</si>
  <si>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</si>
  <si>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</si>
  <si>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</si>
  <si>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</si>
  <si>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</si>
  <si>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</si>
  <si>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</si>
  <si>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</si>
  <si>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</si>
  <si>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</si>
  <si>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</si>
  <si>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</si>
  <si>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</si>
  <si>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</si>
  <si>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</si>
  <si>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</si>
  <si>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</si>
  <si>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</si>
  <si>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</si>
  <si>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</si>
  <si>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</si>
  <si>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</si>
  <si>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</si>
  <si>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</si>
  <si>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</si>
  <si>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</si>
  <si>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</si>
  <si>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</si>
  <si>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</si>
  <si>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</si>
  <si>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</si>
  <si>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</si>
  <si>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</si>
  <si>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</si>
  <si>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</si>
  <si>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</si>
  <si>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</si>
  <si>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</si>
  <si>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</si>
  <si>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</si>
  <si>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</si>
  <si>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</si>
  <si>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</si>
  <si>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</si>
  <si>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</si>
  <si>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</si>
  <si>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</si>
  <si>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</si>
  <si>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</si>
  <si>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</si>
  <si>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</si>
  <si>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</si>
  <si>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</si>
  <si>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</si>
  <si>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</si>
  <si>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</si>
  <si>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</si>
  <si>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</si>
  <si>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</si>
  <si>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</si>
  <si>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</si>
  <si>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</si>
  <si>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</si>
  <si>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</si>
  <si>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</si>
  <si>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</si>
  <si>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</si>
  <si>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</si>
  <si>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</si>
  <si>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</si>
  <si>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</si>
  <si>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</si>
  <si>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</si>
  <si>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</si>
  <si>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</si>
  <si>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</si>
  <si>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</si>
  <si>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</si>
  <si>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</si>
  <si>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</si>
  <si>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</si>
  <si>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</si>
  <si>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</si>
  <si>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</si>
  <si>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</si>
  <si>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</si>
  <si>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</si>
  <si>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</si>
  <si>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</si>
  <si>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</si>
  <si>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</si>
  <si>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</si>
  <si>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</si>
  <si>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</si>
  <si>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</si>
  <si>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</si>
  <si>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</si>
  <si>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</si>
  <si>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</si>
  <si>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</si>
  <si>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</si>
  <si>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</si>
  <si>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</si>
  <si>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</si>
  <si>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</si>
  <si>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</si>
  <si>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</si>
  <si>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</si>
  <si>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</si>
  <si>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</si>
  <si>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</si>
  <si>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</si>
  <si>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</si>
  <si>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</si>
  <si>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</si>
  <si>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</si>
  <si>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</si>
  <si>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</si>
  <si>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</si>
  <si>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</si>
  <si>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</si>
  <si>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</si>
  <si>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</si>
  <si>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</si>
  <si>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</si>
  <si>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</si>
  <si>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</si>
  <si>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</si>
  <si>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</si>
  <si>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</si>
  <si>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</si>
  <si>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</si>
  <si>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</si>
  <si>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</si>
  <si>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</si>
  <si>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</si>
  <si>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</si>
  <si>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</si>
  <si>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</si>
  <si>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</si>
  <si>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</si>
  <si>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</si>
  <si>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</si>
  <si>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</si>
  <si>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</si>
  <si>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</si>
  <si>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</si>
  <si>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</si>
  <si>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</si>
  <si>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</si>
  <si>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</si>
  <si>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</si>
  <si>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</si>
  <si>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</si>
  <si>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</si>
  <si>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</si>
  <si>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</si>
  <si>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</si>
  <si>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</si>
  <si>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</si>
  <si>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</si>
  <si>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</si>
  <si>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</si>
  <si>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</si>
  <si>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</si>
  <si>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</si>
  <si>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</si>
  <si>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</si>
  <si>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</si>
  <si>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</si>
  <si>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</si>
  <si>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</si>
  <si>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</si>
  <si>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</si>
  <si>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</si>
  <si>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</si>
  <si>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</si>
  <si>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</si>
  <si>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</si>
  <si>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</si>
  <si>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</si>
  <si>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</si>
  <si>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</si>
  <si>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</si>
  <si>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</si>
  <si>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</si>
  <si>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</si>
  <si>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</si>
  <si>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</si>
  <si>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</si>
  <si>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</si>
  <si>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</si>
  <si>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</si>
  <si>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</si>
  <si>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</si>
  <si>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</si>
  <si>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</si>
  <si>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</si>
  <si>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</si>
  <si>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</si>
  <si>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</si>
  <si>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</si>
  <si>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</si>
  <si>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</si>
  <si>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</si>
  <si>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</si>
  <si>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</si>
  <si>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</si>
  <si>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</si>
  <si>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</si>
  <si>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</si>
  <si>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</si>
  <si>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</si>
  <si>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</si>
  <si>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</si>
  <si>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</si>
  <si>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</si>
  <si>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</si>
  <si>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</si>
  <si>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</si>
  <si>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</si>
  <si>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</si>
  <si>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</si>
  <si>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</si>
  <si>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</si>
  <si>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</si>
  <si>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</si>
  <si>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</si>
  <si>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</si>
  <si>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</si>
  <si>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</si>
  <si>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</si>
  <si>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</si>
  <si>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</si>
  <si>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</si>
  <si>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</si>
  <si>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</si>
  <si>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</si>
  <si>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</si>
  <si>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</si>
  <si>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</si>
  <si>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</si>
  <si>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</si>
  <si>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</si>
  <si>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</si>
  <si>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</si>
  <si>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</si>
  <si>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</si>
  <si>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</si>
  <si>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</si>
  <si>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</si>
  <si>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</si>
  <si>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</si>
  <si>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</si>
  <si>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</si>
  <si>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</si>
  <si>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</si>
  <si>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</si>
  <si>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</si>
  <si>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</si>
  <si>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</si>
  <si>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</si>
  <si>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</si>
  <si>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</si>
  <si>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</si>
  <si>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</si>
  <si>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</si>
  <si>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</si>
  <si>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</si>
  <si>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</si>
  <si>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</si>
  <si>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</si>
  <si>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</si>
  <si>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</si>
  <si>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</si>
  <si>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</si>
  <si>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</si>
  <si>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</si>
  <si>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</si>
  <si>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</si>
  <si>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</si>
  <si>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</si>
  <si>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</si>
  <si>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</si>
  <si>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</si>
  <si>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</si>
  <si>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</si>
  <si>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</si>
  <si>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</si>
  <si>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</si>
  <si>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</si>
  <si>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</si>
  <si>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</si>
  <si>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</si>
  <si>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</si>
  <si>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</si>
  <si>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</si>
  <si>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</si>
  <si>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</si>
  <si>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</si>
  <si>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</si>
  <si>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</si>
  <si>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</si>
  <si>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</si>
  <si>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</si>
  <si>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</si>
  <si>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</si>
  <si>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</si>
  <si>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</si>
  <si>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</si>
  <si>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</si>
  <si>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</si>
  <si>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</si>
  <si>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</si>
  <si>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</si>
  <si>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</si>
  <si>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</si>
  <si>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</si>
  <si>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</si>
  <si>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</si>
  <si>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</si>
  <si>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</si>
  <si>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</si>
  <si>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</si>
  <si>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</si>
  <si>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</si>
  <si>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</si>
  <si>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</si>
  <si>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</si>
  <si>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</si>
  <si>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</si>
  <si>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</si>
  <si>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</si>
  <si>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</si>
  <si>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</si>
  <si>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</si>
  <si>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</si>
  <si>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</si>
  <si>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</si>
  <si>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</si>
  <si>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</si>
  <si>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</si>
  <si>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</si>
  <si>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</si>
  <si>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</si>
  <si>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</si>
  <si>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</si>
  <si>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</si>
  <si>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</si>
  <si>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</si>
  <si>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</si>
  <si>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</si>
  <si>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</si>
  <si>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</si>
  <si>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</si>
  <si>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</si>
  <si>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</si>
  <si>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</si>
  <si>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</si>
  <si>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</si>
  <si>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</si>
  <si>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</si>
  <si>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</si>
  <si>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</si>
  <si>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</si>
  <si>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</si>
  <si>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</si>
  <si>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</si>
  <si>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</si>
  <si>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</si>
  <si>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</si>
  <si>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</si>
  <si>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</si>
  <si>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</si>
  <si>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</si>
  <si>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</si>
  <si>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</si>
  <si>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</si>
  <si>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</si>
  <si>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</si>
  <si>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</si>
  <si>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</si>
  <si>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</si>
  <si>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</si>
  <si>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</si>
  <si>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</si>
  <si>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</si>
  <si>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</si>
  <si>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</si>
  <si>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</si>
  <si>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</si>
  <si>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</si>
  <si>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</si>
  <si>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</si>
  <si>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</si>
  <si>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</si>
  <si>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</si>
  <si>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</si>
  <si>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</si>
  <si>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</si>
  <si>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</si>
  <si>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</si>
  <si>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</si>
  <si>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</si>
  <si>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</si>
  <si>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</si>
  <si>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</si>
  <si>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</si>
  <si>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</si>
  <si>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</si>
  <si>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</si>
  <si>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</si>
  <si>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</si>
  <si>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</si>
  <si>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</si>
  <si>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</si>
  <si>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</si>
  <si>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</si>
  <si>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</si>
  <si>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</si>
  <si>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</si>
  <si>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</si>
  <si>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</si>
  <si>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</si>
  <si>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</si>
  <si>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</si>
  <si>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</si>
  <si>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</si>
  <si>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</si>
  <si>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</si>
  <si>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</si>
  <si>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</si>
  <si>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</si>
  <si>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</si>
  <si>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</si>
  <si>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</si>
  <si>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</si>
  <si>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</si>
  <si>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</si>
  <si>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</si>
  <si>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</si>
  <si>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</si>
  <si>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</si>
  <si>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</si>
  <si>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</si>
  <si>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</si>
  <si>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</si>
  <si>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</si>
  <si>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</si>
  <si>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</si>
  <si>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</si>
  <si>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</si>
  <si>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</si>
  <si>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</si>
  <si>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</si>
  <si>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</si>
  <si>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</si>
  <si>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</si>
  <si>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</si>
  <si>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</si>
  <si>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</si>
  <si>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</si>
  <si>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</si>
  <si>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</si>
  <si>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</si>
  <si>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</si>
  <si>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</si>
  <si>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</si>
  <si>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</si>
  <si>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</si>
  <si>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</si>
  <si>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</si>
  <si>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</si>
  <si>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</si>
  <si>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</si>
  <si>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</si>
  <si>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</si>
  <si>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</si>
  <si>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</si>
  <si>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</si>
  <si>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</si>
  <si>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</si>
  <si>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</si>
  <si>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</si>
  <si>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</si>
  <si>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</si>
  <si>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</si>
  <si>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</si>
  <si>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</si>
  <si>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</si>
  <si>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</si>
  <si>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</si>
  <si>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</si>
  <si>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</si>
  <si>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</si>
  <si>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</si>
  <si>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</si>
  <si>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</si>
  <si>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</si>
  <si>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</si>
  <si>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</si>
  <si>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</si>
  <si>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</si>
  <si>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</si>
  <si>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</si>
  <si>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</si>
  <si>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</si>
  <si>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</si>
  <si>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</si>
  <si>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</si>
  <si>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</si>
  <si>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</si>
  <si>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</si>
  <si>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</si>
  <si>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</si>
  <si>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</si>
  <si>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</si>
  <si>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</si>
  <si>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</si>
  <si>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</si>
  <si>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</si>
  <si>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</si>
  <si>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</si>
  <si>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</si>
  <si>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</si>
  <si>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</si>
  <si>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</si>
  <si>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</si>
  <si>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</si>
  <si>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</si>
  <si>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</si>
  <si>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</si>
  <si>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</si>
  <si>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</si>
  <si>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</si>
  <si>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</si>
  <si>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</si>
  <si>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</si>
  <si>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</si>
  <si>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</si>
  <si>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</si>
  <si>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</si>
  <si>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</si>
  <si>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</si>
  <si>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</si>
  <si>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</si>
  <si>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</si>
  <si>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</si>
  <si>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</si>
  <si>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</si>
  <si>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</si>
  <si>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</si>
  <si>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</si>
  <si>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</si>
  <si>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</si>
  <si>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</si>
  <si>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</si>
  <si>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</si>
  <si>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</si>
  <si>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</si>
  <si>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</si>
  <si>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</si>
  <si>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</si>
  <si>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</si>
  <si>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</si>
  <si>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</si>
  <si>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</si>
  <si>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</si>
  <si>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</si>
  <si>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</si>
  <si>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</si>
  <si>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</si>
  <si>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</si>
  <si>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</si>
  <si>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</si>
  <si>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</si>
  <si>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</si>
  <si>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</si>
  <si>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</si>
  <si>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</si>
  <si>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</si>
  <si>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</si>
  <si>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</si>
  <si>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</si>
  <si>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</si>
  <si>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</si>
  <si>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</si>
  <si>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</si>
  <si>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</si>
  <si>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</si>
  <si>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</si>
  <si>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</si>
  <si>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</si>
  <si>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</si>
  <si>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</si>
  <si>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</si>
  <si>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</si>
  <si>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</si>
  <si>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</si>
  <si>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</si>
  <si>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</si>
  <si>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</si>
  <si>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</si>
  <si>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</si>
  <si>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</si>
  <si>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</si>
  <si>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</si>
  <si>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</si>
  <si>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</si>
  <si>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</si>
  <si>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</si>
  <si>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</si>
  <si>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</si>
  <si>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</si>
  <si>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</si>
  <si>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</si>
  <si>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</si>
  <si>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</si>
  <si>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</si>
  <si>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</si>
  <si>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</si>
  <si>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</si>
  <si>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</si>
  <si>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</si>
  <si>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</si>
  <si>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</si>
  <si>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</si>
  <si>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</si>
  <si>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</si>
  <si>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</si>
  <si>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</si>
  <si>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</si>
  <si>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</si>
  <si>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</si>
  <si>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</si>
  <si>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</si>
  <si>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</si>
  <si>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</si>
  <si>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</si>
  <si>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</si>
  <si>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</si>
  <si>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</si>
  <si>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</si>
  <si>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</si>
  <si>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</si>
  <si>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</si>
  <si>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</si>
  <si>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</si>
  <si>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</si>
  <si>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</si>
  <si>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</si>
  <si>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</si>
  <si>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</si>
  <si>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</si>
  <si>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</si>
  <si>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</si>
  <si>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</si>
  <si>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</si>
  <si>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</si>
  <si>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</si>
  <si>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</si>
  <si>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</si>
  <si>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</si>
  <si>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</si>
  <si>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</si>
  <si>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</si>
  <si>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</si>
  <si>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</si>
  <si>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</si>
  <si>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</si>
  <si>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</si>
  <si>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</si>
  <si>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</si>
  <si>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</si>
  <si>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</si>
  <si>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</si>
  <si>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</si>
  <si>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</si>
  <si>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</si>
  <si>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</si>
  <si>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</si>
  <si>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</si>
  <si>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</si>
  <si>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</si>
  <si>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</si>
  <si>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</si>
  <si>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</si>
  <si>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</si>
  <si>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</si>
  <si>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</si>
  <si>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</si>
  <si>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</si>
  <si>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</si>
  <si>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</si>
  <si>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</si>
  <si>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</si>
  <si>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</si>
  <si>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</si>
  <si>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</si>
  <si>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</si>
  <si>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</si>
  <si>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</si>
  <si>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</si>
  <si>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</si>
  <si>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</si>
  <si>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</si>
  <si>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</si>
  <si>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</si>
  <si>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</si>
  <si>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</si>
  <si>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</si>
  <si>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</si>
  <si>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</si>
  <si>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</si>
  <si>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</si>
  <si>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</si>
  <si>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</si>
  <si>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</si>
  <si>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</si>
  <si>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</si>
  <si>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</si>
  <si>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</si>
  <si>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</si>
  <si>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</si>
  <si>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</si>
  <si>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</si>
  <si>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</si>
  <si>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</si>
  <si>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</si>
  <si>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</si>
  <si>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</si>
  <si>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</si>
  <si>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</si>
  <si>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</si>
  <si>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</si>
  <si>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</si>
  <si>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</si>
  <si>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</si>
  <si>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</si>
  <si>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</si>
  <si>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</si>
  <si>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</si>
  <si>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</si>
  <si>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</si>
  <si>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</si>
  <si>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</si>
  <si>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</si>
  <si>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</si>
  <si>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</si>
  <si>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</si>
  <si>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</si>
  <si>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</si>
  <si>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</si>
  <si>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</si>
  <si>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</si>
  <si>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</si>
  <si>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</si>
  <si>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</si>
  <si>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</si>
  <si>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</si>
  <si>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</si>
  <si>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</si>
  <si>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</si>
  <si>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</si>
  <si>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</si>
  <si>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</si>
  <si>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</si>
  <si>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</si>
  <si>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</si>
  <si>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</si>
  <si>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</si>
  <si>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</si>
  <si>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</si>
  <si>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</si>
  <si>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</si>
  <si>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</si>
  <si>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</si>
  <si>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</si>
  <si>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</si>
  <si>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</si>
  <si>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</si>
  <si>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</si>
  <si>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</si>
  <si>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</si>
  <si>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</si>
  <si>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</si>
  <si>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</si>
  <si>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</si>
  <si>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</si>
  <si>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</si>
  <si>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</si>
  <si>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</si>
  <si>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</si>
  <si>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</si>
  <si>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</si>
  <si>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</si>
  <si>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</si>
  <si>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</si>
  <si>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</si>
  <si>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</si>
  <si>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</si>
  <si>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</si>
  <si>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</si>
  <si>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</si>
  <si>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</si>
  <si>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</si>
  <si>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</si>
  <si>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</si>
  <si>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</si>
  <si>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</si>
  <si>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</si>
  <si>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</si>
  <si>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</si>
  <si>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</si>
  <si>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</si>
  <si>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</si>
  <si>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</si>
  <si>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</si>
  <si>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</si>
  <si>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</si>
  <si>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</si>
  <si>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</si>
  <si>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</si>
  <si>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</si>
  <si>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</si>
  <si>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</si>
  <si>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</si>
  <si>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</si>
  <si>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</si>
  <si>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</si>
  <si>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</si>
  <si>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</si>
  <si>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</si>
  <si>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</si>
  <si>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</si>
  <si>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</si>
  <si>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</si>
  <si>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</si>
  <si>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</si>
  <si>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</si>
  <si>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</si>
  <si>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</si>
  <si>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</si>
  <si>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</si>
  <si>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</si>
  <si>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</si>
  <si>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</si>
  <si>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</si>
  <si>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</si>
  <si>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</si>
  <si>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</si>
  <si>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</si>
  <si>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</si>
  <si>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</si>
  <si>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</si>
  <si>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</si>
  <si>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</si>
  <si>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</si>
  <si>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</si>
  <si>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</si>
  <si>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</si>
  <si>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</si>
  <si>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</si>
  <si>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</si>
  <si>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</si>
  <si>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</si>
  <si>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</si>
  <si>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</si>
  <si>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</si>
  <si>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</si>
  <si>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</si>
  <si>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</si>
  <si>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</si>
  <si>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</si>
  <si>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</si>
  <si>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</si>
  <si>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</si>
  <si>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</si>
  <si>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</si>
  <si>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</si>
  <si>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</si>
  <si>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</si>
  <si>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</si>
  <si>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</si>
  <si>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</si>
  <si>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</si>
  <si>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</si>
  <si>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</si>
  <si>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</si>
  <si>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</si>
  <si>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</si>
  <si>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</si>
  <si>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</si>
  <si>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</si>
  <si>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</si>
  <si>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</si>
  <si>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</si>
  <si>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</si>
  <si>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</si>
  <si>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</si>
  <si>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</si>
  <si>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</si>
  <si>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</si>
  <si>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</si>
  <si>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</si>
  <si>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</si>
  <si>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</si>
  <si>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</si>
  <si>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</si>
  <si>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</si>
  <si>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</si>
  <si>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</si>
  <si>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</si>
  <si>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</si>
  <si>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</si>
  <si>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</si>
  <si>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</si>
  <si>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</si>
  <si>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</si>
  <si>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</si>
  <si>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</si>
  <si>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</si>
  <si>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</si>
  <si>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</si>
  <si>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</si>
  <si>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</si>
  <si>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</si>
  <si>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</si>
  <si>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</si>
  <si>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</si>
  <si>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</si>
  <si>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</si>
  <si>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</si>
  <si>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</si>
  <si>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</si>
  <si>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</si>
  <si>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</si>
  <si>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</si>
  <si>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</si>
  <si>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</si>
  <si>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</si>
  <si>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</si>
  <si>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</si>
  <si>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</si>
  <si>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</si>
  <si>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</si>
  <si>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</si>
  <si>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</si>
  <si>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</si>
  <si>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</si>
  <si>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</si>
  <si>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</si>
  <si>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</si>
  <si>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</si>
  <si>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</si>
  <si>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</si>
  <si>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</si>
  <si>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</si>
  <si>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</si>
  <si>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</si>
  <si>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</si>
  <si>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</si>
  <si>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</si>
  <si>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</si>
  <si>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</si>
  <si>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</si>
  <si>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</si>
  <si>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</si>
  <si>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</si>
  <si>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</si>
  <si>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</si>
  <si>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</si>
  <si>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</si>
  <si>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</si>
  <si>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</si>
  <si>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</si>
  <si>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</si>
  <si>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</si>
  <si>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</si>
  <si>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</si>
  <si>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</si>
  <si>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</si>
  <si>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</si>
  <si>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</si>
  <si>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</si>
  <si>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</si>
  <si>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</si>
  <si>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</si>
  <si>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</si>
  <si>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</si>
  <si>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</si>
  <si>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</si>
  <si>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</si>
  <si>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</si>
  <si>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</si>
  <si>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</si>
  <si>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</si>
  <si>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</si>
  <si>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</si>
  <si>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</si>
  <si>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</si>
  <si>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</si>
  <si>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</si>
  <si>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</si>
  <si>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</si>
  <si>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</si>
  <si>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</si>
  <si>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</si>
  <si>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</si>
  <si>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</si>
  <si>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</si>
  <si>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</si>
  <si>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</si>
  <si>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</si>
  <si>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</si>
  <si>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</si>
  <si>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</si>
  <si>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</si>
  <si>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</si>
  <si>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</si>
  <si>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</si>
  <si>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</si>
  <si>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</si>
  <si>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</si>
  <si>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</si>
  <si>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</si>
  <si>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</si>
  <si>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</si>
  <si>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</si>
  <si>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</si>
  <si>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</si>
  <si>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</si>
  <si>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</si>
  <si>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</si>
  <si>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</si>
  <si>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</si>
  <si>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</si>
  <si>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</si>
  <si>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</si>
  <si>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</si>
  <si>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</si>
  <si>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</si>
  <si>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</si>
  <si>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</si>
  <si>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</si>
  <si>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</si>
  <si>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</si>
  <si>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</si>
  <si>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</si>
  <si>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</si>
  <si>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</si>
  <si>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</si>
  <si>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</si>
  <si>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</si>
  <si>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</si>
  <si>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</si>
  <si>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</si>
  <si>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</si>
  <si>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</si>
  <si>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</si>
  <si>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</si>
  <si>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</si>
  <si>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</si>
  <si>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</si>
  <si>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</si>
  <si>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</si>
  <si>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</si>
  <si>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</si>
  <si>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</si>
  <si>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</si>
  <si>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</si>
  <si>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</si>
  <si>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</si>
  <si>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</si>
  <si>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</si>
  <si>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</si>
  <si>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</si>
  <si>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</si>
  <si>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</si>
  <si>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</si>
  <si>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</si>
  <si>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</si>
  <si>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</si>
  <si>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</si>
  <si>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</si>
  <si>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</si>
  <si>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</si>
  <si>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</si>
  <si>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</si>
  <si>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</si>
  <si>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</si>
  <si>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</si>
  <si>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</si>
  <si>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</si>
  <si>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</si>
  <si>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</si>
  <si>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</si>
  <si>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</si>
  <si>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</si>
  <si>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</si>
  <si>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</si>
  <si>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</si>
  <si>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</si>
  <si>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</si>
  <si>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</si>
  <si>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</si>
  <si>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</si>
  <si>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</si>
  <si>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</si>
  <si>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</si>
  <si>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</si>
  <si>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</si>
  <si>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</si>
  <si>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</si>
  <si>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</si>
  <si>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</si>
  <si>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</si>
  <si>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</si>
  <si>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</si>
  <si>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</si>
  <si>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</si>
  <si>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</si>
  <si>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</si>
  <si>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</si>
  <si>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</si>
  <si>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</si>
  <si>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</si>
  <si>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</si>
  <si>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</si>
  <si>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</si>
  <si>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</si>
  <si>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</si>
  <si>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</si>
  <si>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</si>
  <si>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</si>
  <si>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</si>
  <si>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</si>
  <si>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</si>
  <si>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</si>
  <si>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</si>
  <si>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</si>
  <si>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</si>
  <si>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</si>
  <si>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</si>
  <si>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</si>
  <si>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</si>
  <si>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</si>
  <si>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</si>
  <si>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</si>
  <si>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</si>
  <si>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</si>
  <si>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</si>
  <si>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</si>
  <si>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</si>
  <si>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</si>
  <si>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</si>
  <si>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</si>
  <si>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</si>
  <si>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</si>
  <si>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</si>
  <si>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</si>
  <si>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</si>
  <si>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</si>
  <si>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</si>
  <si>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</si>
  <si>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</si>
  <si>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</si>
  <si>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</si>
  <si>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</si>
  <si>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</si>
  <si>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</si>
  <si>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</si>
  <si>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</si>
  <si>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</si>
  <si>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</si>
  <si>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</si>
  <si>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</si>
  <si>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</si>
  <si>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</si>
  <si>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</si>
  <si>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</si>
  <si>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</si>
  <si>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</si>
  <si>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</si>
  <si>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</si>
  <si>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</si>
  <si>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</si>
  <si>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</si>
  <si>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</si>
  <si>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</si>
  <si>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</si>
  <si>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</si>
  <si>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</si>
  <si>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</si>
  <si>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</si>
  <si>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</si>
  <si>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</si>
  <si>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</si>
  <si>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</si>
  <si>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</si>
  <si>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</si>
  <si>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</si>
  <si>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</si>
  <si>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</si>
  <si>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</si>
  <si>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</si>
  <si>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</si>
  <si>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</si>
  <si>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</si>
  <si>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</si>
  <si>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</si>
  <si>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</si>
  <si>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</si>
  <si>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</si>
  <si>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</si>
  <si>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</si>
  <si>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</si>
  <si>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</si>
  <si>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</si>
  <si>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</si>
  <si>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</si>
  <si>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</si>
  <si>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</si>
  <si>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</si>
  <si>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</si>
  <si>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</si>
  <si>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</si>
  <si>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</si>
  <si>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</si>
  <si>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</si>
  <si>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</si>
  <si>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</si>
  <si>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</si>
  <si>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</si>
  <si>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</si>
  <si>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</si>
  <si>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</si>
  <si>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</si>
  <si>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</si>
  <si>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</si>
  <si>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</si>
  <si>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</si>
  <si>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</si>
  <si>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</si>
  <si>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</si>
  <si>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</si>
  <si>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</si>
  <si>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</si>
  <si>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</si>
  <si>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</si>
  <si>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</si>
  <si>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</si>
  <si>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</si>
  <si>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</si>
  <si>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</si>
  <si>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</si>
  <si>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</si>
  <si>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</si>
  <si>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</si>
  <si>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</si>
  <si>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</si>
  <si>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</si>
  <si>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</si>
  <si>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</si>
  <si>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</si>
  <si>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</si>
  <si>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</si>
  <si>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</si>
  <si>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</si>
  <si>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</si>
  <si>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</si>
  <si>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</si>
  <si>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</si>
  <si>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</si>
  <si>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</si>
  <si>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</si>
  <si>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</si>
  <si>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</si>
  <si>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</si>
  <si>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</si>
  <si>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</si>
  <si>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</si>
  <si>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</si>
  <si>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</si>
  <si>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</si>
  <si>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</si>
  <si>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</si>
  <si>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</si>
  <si>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</si>
  <si>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</si>
  <si>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</si>
  <si>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</si>
  <si>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</si>
  <si>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</si>
  <si>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</si>
  <si>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</si>
  <si>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</si>
  <si>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</si>
  <si>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</si>
  <si>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</si>
  <si>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</si>
  <si>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</si>
  <si>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</si>
  <si>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</si>
  <si>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</si>
  <si>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</si>
  <si>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</si>
  <si>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</si>
  <si>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</si>
  <si>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</si>
  <si>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</si>
  <si>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</si>
  <si>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</si>
  <si>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</si>
  <si>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</si>
  <si>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</si>
  <si>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</si>
  <si>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</si>
  <si>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</si>
  <si>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</si>
  <si>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</si>
  <si>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</si>
  <si>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</si>
  <si>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</si>
  <si>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</si>
  <si>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</si>
  <si>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</si>
  <si>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</si>
  <si>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</si>
  <si>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</si>
  <si>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</si>
  <si>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</si>
  <si>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</si>
  <si>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</si>
  <si>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</si>
  <si>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</si>
  <si>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</si>
  <si>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</si>
  <si>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</si>
  <si>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</si>
  <si>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</si>
  <si>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</si>
  <si>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</si>
  <si>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</si>
  <si>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</si>
  <si>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</si>
  <si>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</si>
  <si>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</si>
  <si>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</si>
  <si>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</si>
  <si>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</si>
  <si>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</si>
  <si>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</si>
  <si>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</si>
  <si>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</si>
  <si>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</si>
  <si>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</si>
  <si>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</si>
  <si>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</si>
  <si>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</si>
  <si>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</si>
  <si>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</si>
  <si>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</si>
  <si>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</si>
  <si>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</si>
  <si>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</si>
  <si>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</si>
  <si>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</si>
  <si>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</si>
  <si>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</si>
  <si>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</si>
  <si>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</si>
  <si>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</si>
  <si>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</si>
  <si>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</si>
  <si>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</si>
  <si>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</si>
  <si>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</si>
  <si>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</si>
  <si>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</si>
  <si>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</si>
  <si>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</si>
  <si>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</si>
  <si>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</si>
  <si>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</si>
  <si>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</si>
  <si>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</si>
  <si>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</si>
  <si>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</si>
  <si>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</si>
  <si>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</si>
  <si>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</si>
  <si>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</si>
  <si>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</si>
  <si>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</si>
  <si>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</si>
  <si>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</si>
  <si>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</si>
  <si>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</si>
  <si>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</si>
  <si>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</si>
  <si>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</si>
  <si>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</si>
  <si>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</si>
  <si>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</si>
  <si>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</si>
  <si>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</si>
  <si>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</si>
  <si>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</si>
  <si>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</si>
  <si>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</si>
  <si>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</si>
  <si>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</si>
  <si>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</si>
  <si>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</si>
  <si>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</si>
  <si>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</si>
  <si>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</si>
  <si>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</si>
  <si>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</si>
  <si>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</si>
  <si>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</si>
  <si>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</si>
  <si>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</si>
  <si>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</si>
  <si>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</si>
  <si>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</si>
  <si>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</si>
  <si>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</si>
  <si>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</si>
  <si>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</si>
  <si>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</si>
  <si>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</si>
  <si>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</si>
  <si>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</si>
  <si>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</si>
  <si>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</si>
  <si>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</si>
  <si>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</si>
  <si>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</si>
  <si>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</si>
  <si>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</si>
  <si>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</si>
  <si>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</si>
  <si>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</si>
  <si>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</si>
  <si>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</si>
  <si>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</si>
  <si>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</si>
  <si>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</si>
  <si>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</si>
  <si>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</si>
  <si>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</si>
  <si>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</si>
  <si>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</si>
  <si>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</si>
  <si>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</si>
  <si>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</si>
  <si>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</si>
  <si>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</si>
  <si>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</si>
  <si>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</si>
  <si>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</si>
  <si>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</si>
  <si>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</si>
  <si>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</si>
  <si>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</si>
  <si>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</si>
  <si>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</si>
  <si>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</si>
  <si>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</si>
  <si>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</si>
  <si>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</si>
  <si>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</si>
  <si>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</si>
  <si>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</si>
  <si>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</si>
  <si>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</si>
  <si>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</si>
  <si>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</si>
  <si>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</si>
  <si>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</si>
  <si>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</si>
  <si>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</si>
  <si>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</si>
  <si>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</si>
  <si>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</si>
  <si>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</si>
  <si>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</si>
  <si>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</si>
  <si>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</si>
  <si>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</si>
  <si>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</si>
  <si>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</si>
  <si>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</si>
  <si>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</si>
  <si>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</si>
  <si>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</si>
  <si>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</si>
  <si>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</si>
  <si>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</si>
  <si>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</si>
  <si>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</si>
  <si>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</si>
  <si>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</si>
  <si>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</si>
  <si>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</si>
  <si>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</si>
  <si>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</si>
  <si>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</si>
  <si>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</si>
  <si>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</si>
  <si>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</si>
  <si>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</si>
  <si>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</si>
  <si>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</si>
  <si>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</si>
  <si>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</si>
  <si>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</si>
  <si>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</si>
  <si>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</si>
  <si>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</si>
  <si>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</si>
  <si>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</si>
  <si>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</si>
  <si>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</si>
  <si>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</si>
  <si>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</si>
  <si>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</si>
  <si>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</si>
  <si>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</si>
  <si>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</si>
  <si>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</si>
  <si>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</si>
  <si>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</si>
  <si>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</si>
  <si>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</si>
  <si>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</si>
  <si>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</si>
  <si>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</si>
  <si>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</si>
  <si>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</si>
  <si>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</si>
  <si>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</si>
  <si>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</si>
  <si>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</si>
  <si>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</si>
  <si>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</si>
  <si>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</si>
  <si>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</si>
  <si>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</si>
  <si>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</si>
  <si>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</si>
  <si>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</si>
  <si>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</si>
  <si>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</si>
  <si>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</si>
  <si>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</si>
  <si>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</si>
  <si>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</si>
  <si>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</si>
  <si>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</si>
  <si>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</si>
  <si>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</si>
  <si>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</si>
  <si>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</si>
  <si>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</si>
  <si>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</si>
  <si>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</si>
  <si>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</si>
  <si>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</si>
  <si>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</si>
  <si>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</si>
  <si>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</si>
  <si>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</si>
  <si>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</si>
  <si>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</si>
  <si>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</si>
  <si>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</si>
  <si>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</si>
  <si>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</si>
  <si>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</si>
  <si>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</si>
  <si>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</si>
  <si>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</si>
  <si>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</si>
  <si>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</si>
  <si>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</si>
  <si>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</si>
  <si>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</si>
  <si>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</si>
  <si>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</si>
  <si>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</si>
  <si>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</si>
  <si>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</si>
  <si>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</si>
  <si>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</si>
  <si>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</si>
  <si>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</si>
  <si>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</si>
  <si>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</si>
  <si>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</si>
  <si>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</si>
  <si>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</si>
  <si>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</si>
  <si>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</si>
  <si>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</si>
  <si>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</si>
  <si>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</si>
  <si>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</si>
  <si>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</si>
  <si>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</si>
  <si>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</si>
  <si>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</si>
  <si>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</si>
  <si>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</si>
  <si>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</si>
  <si>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</si>
  <si>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</si>
  <si>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</si>
  <si>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</si>
  <si>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</si>
  <si>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</si>
  <si>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</si>
  <si>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</si>
  <si>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</si>
  <si>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</si>
  <si>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</si>
  <si>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</si>
  <si>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</si>
  <si>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</si>
  <si>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</si>
  <si>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</si>
  <si>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</si>
  <si>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</si>
  <si>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</si>
  <si>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</si>
  <si>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</si>
  <si>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</si>
  <si>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</si>
  <si>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</si>
  <si>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</si>
  <si>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</si>
  <si>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</si>
  <si>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</si>
  <si>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</si>
  <si>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</si>
  <si>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</si>
  <si>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</si>
  <si>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</si>
  <si>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</si>
  <si>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</si>
  <si>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</si>
  <si>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</si>
  <si>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</si>
  <si>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</si>
  <si>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</si>
  <si>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</si>
  <si>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</si>
  <si>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</si>
  <si>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</si>
  <si>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</si>
  <si>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</si>
  <si>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</si>
  <si>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</si>
  <si>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</si>
  <si>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</si>
  <si>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</si>
  <si>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</si>
  <si>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</si>
  <si>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</si>
  <si>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</si>
  <si>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</si>
  <si>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</si>
  <si>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</si>
  <si>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</si>
  <si>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</si>
  <si>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</si>
  <si>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</si>
  <si>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</si>
  <si>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</si>
  <si>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</si>
  <si>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</si>
  <si>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</si>
  <si>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</si>
  <si>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</si>
  <si>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</si>
  <si>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</si>
  <si>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</si>
  <si>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</si>
  <si>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</si>
  <si>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</si>
  <si>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</si>
  <si>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</si>
  <si>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</si>
  <si>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</si>
  <si>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</si>
  <si>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</si>
  <si>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</si>
  <si>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</si>
  <si>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</si>
  <si>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</si>
  <si>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</si>
  <si>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</si>
  <si>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</si>
  <si>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</si>
  <si>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</si>
  <si>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</si>
  <si>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</si>
  <si>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</si>
  <si>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</si>
  <si>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</si>
  <si>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</si>
  <si>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</si>
  <si>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</si>
  <si>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</si>
  <si>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</si>
  <si>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</si>
  <si>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</si>
  <si>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</si>
  <si>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</si>
  <si>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</si>
  <si>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</si>
  <si>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</si>
  <si>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</si>
  <si>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</si>
  <si>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</si>
  <si>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</si>
  <si>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</si>
  <si>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</si>
  <si>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</si>
  <si>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</si>
  <si>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</si>
  <si>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</si>
  <si>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</si>
  <si>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</si>
  <si>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</si>
  <si>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</si>
  <si>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</si>
  <si>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</si>
  <si>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</si>
  <si>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</si>
  <si>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</si>
  <si>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</si>
  <si>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</si>
  <si>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</si>
  <si>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</si>
  <si>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</si>
  <si>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</si>
  <si>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</si>
  <si>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</si>
  <si>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</si>
  <si>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</si>
  <si>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</si>
  <si>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</si>
  <si>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</si>
  <si>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</si>
  <si>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</si>
  <si>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</si>
  <si>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</si>
  <si>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</si>
  <si>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</si>
  <si>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</si>
  <si>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</si>
  <si>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</si>
  <si>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</si>
  <si>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</si>
  <si>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</si>
  <si>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</si>
  <si>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</si>
  <si>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</si>
  <si>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</si>
  <si>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</si>
  <si>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</si>
  <si>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</si>
  <si>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</si>
  <si>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</si>
  <si>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</si>
  <si>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</si>
  <si>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</si>
  <si>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</si>
  <si>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</si>
  <si>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</si>
  <si>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</si>
  <si>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</si>
  <si>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</si>
  <si>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</si>
  <si>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</si>
  <si>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</si>
  <si>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</si>
  <si>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</si>
  <si>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</si>
  <si>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</si>
  <si>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</si>
  <si>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</si>
  <si>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</si>
  <si>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</si>
  <si>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</si>
  <si>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</si>
  <si>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</si>
  <si>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</si>
  <si>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</si>
  <si>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</si>
  <si>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</si>
  <si>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</si>
  <si>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</si>
  <si>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</si>
  <si>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</si>
  <si>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</si>
  <si>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</si>
  <si>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</si>
  <si>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</si>
  <si>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</si>
  <si>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</si>
  <si>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</si>
  <si>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</si>
  <si>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</si>
  <si>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</si>
  <si>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</si>
  <si>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</si>
  <si>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</si>
  <si>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</si>
  <si>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</si>
  <si>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</si>
  <si>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</si>
  <si>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</si>
  <si>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</si>
  <si>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</si>
  <si>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</si>
  <si>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</si>
  <si>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</si>
  <si>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</si>
  <si>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</si>
  <si>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</si>
  <si>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</si>
  <si>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</si>
  <si>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</si>
  <si>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</si>
  <si>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</si>
  <si>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</si>
  <si>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</si>
  <si>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</si>
  <si>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</si>
  <si>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</si>
  <si>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</si>
  <si>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</si>
  <si>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</si>
  <si>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</si>
  <si>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</si>
  <si>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</si>
  <si>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</si>
  <si>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</si>
  <si>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</si>
  <si>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</si>
  <si>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</si>
  <si>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</si>
  <si>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</si>
  <si>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</si>
  <si>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</si>
  <si>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</si>
  <si>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</si>
  <si>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</si>
  <si>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</si>
  <si>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</si>
  <si>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</si>
  <si>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</si>
  <si>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</si>
  <si>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</si>
  <si>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</si>
  <si>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</si>
  <si>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</si>
  <si>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</si>
  <si>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</si>
  <si>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</si>
  <si>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</si>
  <si>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</si>
  <si>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</si>
  <si>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</si>
  <si>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</si>
  <si>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</si>
  <si>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</si>
  <si>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</si>
  <si>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</si>
  <si>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</si>
  <si>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</si>
  <si>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</si>
  <si>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</si>
  <si>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</si>
  <si>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</si>
  <si>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</si>
  <si>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</si>
  <si>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</si>
  <si>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</si>
  <si>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</si>
  <si>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</si>
  <si>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</si>
  <si>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</si>
  <si>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</si>
  <si>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</si>
  <si>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</si>
  <si>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</si>
  <si>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</si>
  <si>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</si>
  <si>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</si>
  <si>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</si>
  <si>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</si>
  <si>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</si>
  <si>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</si>
  <si>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</si>
  <si>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</si>
  <si>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</si>
  <si>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</si>
  <si>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</si>
  <si>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</si>
  <si>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</si>
  <si>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</si>
  <si>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</si>
  <si>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</si>
  <si>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</si>
  <si>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</si>
  <si>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</si>
  <si>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</si>
  <si>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</si>
  <si>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</si>
  <si>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</si>
  <si>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</si>
  <si>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</si>
  <si>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</si>
  <si>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</si>
  <si>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</si>
  <si>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</si>
  <si>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</si>
  <si>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</si>
  <si>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</si>
  <si>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</si>
  <si>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</si>
  <si>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</si>
  <si>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</si>
  <si>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</si>
  <si>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</si>
  <si>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</si>
  <si>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</si>
  <si>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</si>
  <si>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</si>
  <si>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</si>
  <si>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</si>
  <si>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</si>
  <si>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</si>
  <si>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</si>
  <si>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</si>
  <si>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</si>
  <si>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</si>
  <si>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</si>
  <si>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</si>
  <si>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</si>
  <si>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</si>
  <si>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</si>
  <si>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</si>
  <si>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</si>
  <si>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</si>
  <si>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</si>
  <si>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</si>
  <si>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</si>
  <si>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</si>
  <si>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</si>
  <si>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</si>
  <si>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</si>
  <si>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</si>
  <si>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</si>
  <si>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</si>
  <si>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</si>
  <si>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</si>
  <si>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</si>
  <si>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</si>
  <si>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</si>
  <si>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</si>
  <si>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</si>
  <si>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</si>
  <si>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</si>
  <si>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</si>
  <si>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</si>
  <si>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</si>
  <si>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</si>
  <si>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</si>
  <si>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</si>
  <si>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</si>
  <si>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</si>
  <si>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</si>
  <si>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</si>
  <si>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</si>
  <si>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</si>
  <si>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</si>
  <si>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</si>
  <si>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</si>
  <si>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</si>
  <si>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</si>
  <si>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</si>
  <si>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</si>
  <si>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</si>
  <si>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</si>
  <si>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</si>
  <si>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</si>
  <si>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</si>
  <si>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</si>
  <si>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</si>
  <si>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</si>
  <si>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</si>
  <si>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</si>
  <si>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</si>
  <si>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</si>
  <si>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</si>
  <si>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</si>
  <si>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</si>
  <si>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</si>
  <si>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</si>
  <si>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</si>
  <si>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</si>
  <si>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</si>
  <si>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</si>
  <si>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</si>
  <si>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</si>
  <si>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</si>
  <si>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</si>
  <si>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</si>
  <si>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</si>
  <si>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</si>
  <si>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</si>
  <si>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</si>
  <si>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</si>
  <si>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</si>
  <si>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</si>
  <si>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</si>
  <si>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</si>
  <si>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</si>
  <si>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</si>
  <si>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</si>
  <si>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</si>
  <si>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</si>
  <si>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</si>
  <si>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</si>
  <si>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</si>
  <si>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</si>
  <si>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</si>
  <si>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</si>
  <si>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</si>
  <si>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</si>
  <si>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</si>
  <si>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</si>
  <si>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</si>
  <si>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</si>
  <si>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</si>
  <si>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</si>
  <si>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</si>
  <si>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</si>
  <si>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</si>
  <si>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</si>
  <si>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</si>
  <si>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</si>
  <si>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</si>
  <si>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</si>
  <si>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</si>
  <si>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</si>
  <si>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</si>
  <si>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</si>
  <si>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</si>
  <si>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</si>
  <si>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</si>
  <si>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</si>
  <si>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</si>
  <si>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</si>
  <si>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</si>
  <si>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</si>
  <si>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</si>
  <si>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</si>
  <si>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</si>
  <si>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</si>
  <si>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</si>
  <si>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</si>
  <si>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</si>
  <si>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</si>
  <si>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</si>
  <si>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</si>
  <si>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</si>
  <si>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</si>
  <si>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</si>
  <si>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</si>
  <si>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</si>
  <si>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</si>
  <si>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</si>
  <si>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</si>
  <si>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</si>
  <si>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</si>
  <si>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</si>
  <si>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</si>
  <si>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</si>
  <si>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</si>
  <si>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</si>
  <si>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</si>
  <si>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</si>
  <si>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</si>
  <si>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</si>
  <si>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</si>
  <si>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</si>
  <si>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</si>
  <si>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</si>
  <si>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</si>
  <si>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</si>
  <si>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</si>
  <si>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</si>
  <si>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</si>
  <si>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</si>
  <si>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</si>
  <si>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</si>
  <si>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</si>
  <si>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</si>
  <si>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</si>
  <si>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</si>
  <si>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</si>
  <si>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</si>
  <si>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</si>
  <si>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</si>
  <si>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</si>
  <si>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</si>
  <si>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</si>
  <si>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</si>
  <si>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</si>
  <si>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</si>
  <si>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</si>
  <si>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</si>
  <si>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</si>
  <si>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</si>
  <si>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</si>
  <si>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</si>
  <si>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</si>
  <si>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</si>
  <si>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</si>
  <si>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</si>
  <si>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</si>
  <si>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</si>
  <si>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</si>
  <si>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</si>
  <si>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</si>
  <si>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</si>
  <si>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</si>
  <si>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</si>
  <si>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</si>
  <si>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</si>
  <si>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</si>
  <si>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</si>
  <si>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</si>
  <si>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</si>
  <si>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</si>
  <si>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</si>
  <si>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</si>
  <si>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</si>
  <si>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</si>
  <si>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</si>
  <si>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</si>
  <si>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</si>
  <si>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</si>
  <si>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</si>
  <si>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</si>
  <si>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</si>
  <si>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</si>
  <si>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</si>
  <si>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</si>
  <si>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</si>
  <si>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</si>
  <si>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</si>
  <si>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</si>
  <si>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</si>
  <si>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</si>
  <si>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</si>
  <si>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</si>
  <si>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</si>
  <si>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</si>
  <si>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</si>
  <si>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</si>
  <si>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</si>
  <si>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</si>
  <si>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</si>
  <si>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</si>
  <si>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</si>
  <si>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</si>
  <si>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</si>
  <si>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</si>
  <si>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</si>
  <si>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</si>
  <si>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</si>
  <si>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</si>
  <si>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</si>
  <si>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</si>
  <si>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</si>
  <si>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</si>
  <si>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</si>
  <si>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</si>
  <si>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</si>
  <si>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</si>
  <si>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</si>
  <si>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</si>
  <si>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</si>
  <si>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</si>
  <si>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</si>
  <si>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</si>
  <si>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</si>
  <si>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</si>
  <si>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</si>
  <si>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</si>
  <si>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</si>
  <si>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</si>
  <si>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</si>
  <si>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</si>
  <si>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</si>
  <si>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</si>
  <si>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</si>
  <si>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</si>
  <si>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</si>
  <si>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</si>
  <si>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</si>
  <si>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</si>
  <si>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</si>
  <si>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</si>
  <si>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</si>
  <si>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</si>
  <si>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</si>
  <si>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</si>
  <si>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</si>
  <si>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</si>
  <si>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</si>
  <si>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</si>
  <si>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</si>
  <si>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</si>
  <si>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</si>
  <si>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</si>
  <si>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</si>
  <si>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</si>
  <si>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</si>
  <si>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</si>
  <si>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</si>
  <si>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</si>
  <si>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</si>
  <si>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</si>
  <si>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</si>
  <si>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</si>
  <si>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</si>
  <si>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</si>
  <si>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</si>
  <si>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</si>
  <si>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</si>
  <si>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</si>
  <si>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</si>
  <si>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</si>
  <si>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</si>
  <si>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</si>
  <si>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</si>
  <si>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</si>
  <si>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</si>
  <si>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</si>
  <si>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</si>
  <si>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</si>
  <si>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</si>
  <si>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</si>
  <si>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</si>
  <si>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</si>
  <si>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</si>
  <si>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</si>
  <si>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</si>
  <si>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</si>
  <si>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</si>
  <si>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</si>
  <si>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</si>
  <si>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</si>
  <si>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</si>
  <si>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</si>
  <si>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</si>
  <si>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</si>
  <si>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</si>
  <si>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</si>
  <si>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</si>
  <si>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</si>
  <si>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</si>
  <si>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</si>
  <si>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</si>
  <si>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</si>
  <si>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</si>
  <si>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</si>
  <si>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</si>
  <si>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</si>
  <si>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</si>
  <si>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</si>
  <si>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</si>
  <si>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</si>
  <si>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</si>
  <si>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</si>
  <si>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</si>
  <si>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</si>
  <si>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</si>
  <si>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</si>
  <si>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</si>
  <si>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</si>
  <si>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</si>
  <si>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</si>
  <si>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</si>
  <si>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</si>
  <si>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</si>
  <si>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</si>
  <si>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</si>
  <si>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</si>
  <si>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</si>
  <si>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</si>
  <si>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</si>
  <si>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</si>
  <si>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</si>
  <si>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</si>
  <si>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</si>
  <si>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</si>
  <si>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</si>
  <si>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</si>
  <si>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</si>
  <si>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</si>
  <si>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</si>
  <si>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</si>
  <si>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</si>
  <si>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</si>
  <si>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</si>
  <si>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</si>
  <si>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</si>
  <si>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</si>
  <si>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</si>
  <si>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</si>
  <si>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</si>
  <si>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</si>
  <si>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</si>
  <si>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</si>
  <si>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</si>
  <si>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</si>
  <si>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</si>
  <si>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</si>
  <si>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</si>
  <si>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</si>
  <si>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</si>
  <si>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</si>
  <si>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</si>
  <si>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</si>
  <si>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</si>
  <si>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</si>
  <si>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</si>
  <si>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</si>
  <si>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</si>
  <si>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</si>
  <si>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</si>
  <si>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</si>
  <si>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</si>
  <si>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</si>
  <si>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</si>
  <si>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</si>
  <si>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</si>
  <si>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</si>
  <si>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</si>
  <si>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</si>
  <si>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</si>
  <si>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</si>
  <si>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</si>
  <si>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</si>
  <si>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</si>
  <si>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</si>
  <si>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</si>
  <si>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</si>
  <si>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</si>
  <si>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</si>
  <si>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</si>
  <si>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</si>
  <si>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</si>
  <si>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</si>
  <si>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</si>
  <si>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</si>
  <si>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</si>
  <si>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</si>
  <si>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</si>
  <si>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</si>
  <si>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</si>
  <si>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</si>
  <si>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</si>
  <si>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</si>
  <si>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</si>
  <si>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</si>
  <si>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</si>
  <si>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</si>
  <si>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</si>
  <si>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</si>
  <si>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</si>
  <si>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</si>
  <si>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</si>
  <si>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</si>
  <si>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</si>
  <si>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</si>
  <si>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</si>
  <si>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</si>
  <si>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</si>
  <si>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</si>
  <si>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</si>
  <si>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</si>
  <si>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</si>
  <si>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</si>
  <si>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</si>
  <si>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</si>
  <si>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</si>
  <si>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</si>
  <si>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</si>
  <si>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</si>
  <si>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</si>
  <si>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</si>
  <si>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</si>
  <si>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</si>
  <si>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</si>
  <si>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</si>
  <si>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</si>
  <si>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</si>
  <si>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</si>
  <si>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</si>
  <si>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</si>
  <si>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</si>
  <si>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</si>
  <si>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</si>
  <si>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</si>
  <si>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</si>
  <si>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</si>
  <si>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</si>
  <si>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</si>
  <si>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</si>
  <si>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</si>
  <si>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</si>
  <si>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</si>
  <si>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</si>
  <si>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</si>
  <si>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</si>
  <si>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</si>
  <si>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</si>
  <si>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</si>
  <si>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</si>
  <si>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</si>
  <si>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</si>
  <si>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</si>
  <si>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</si>
  <si>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</si>
  <si>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</si>
  <si>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</si>
  <si>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</si>
  <si>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</si>
  <si>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</si>
  <si>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</si>
  <si>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</si>
  <si>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</si>
  <si>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</si>
  <si>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</si>
  <si>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</si>
  <si>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</si>
  <si>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</si>
  <si>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</si>
  <si>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</si>
  <si>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</si>
  <si>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</si>
  <si>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</si>
  <si>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</si>
  <si>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</si>
  <si>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</si>
  <si>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</si>
  <si>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</si>
  <si>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</si>
  <si>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</si>
  <si>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</si>
  <si>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</si>
  <si>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</si>
  <si>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</si>
  <si>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</si>
  <si>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</si>
  <si>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</si>
  <si>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</si>
  <si>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</si>
  <si>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</si>
  <si>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</si>
  <si>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</si>
  <si>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</si>
  <si>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</si>
  <si>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</si>
  <si>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</si>
  <si>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</si>
  <si>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</si>
  <si>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</si>
  <si>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</si>
  <si>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</si>
  <si>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</si>
  <si>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</si>
  <si>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</si>
  <si>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</si>
  <si>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</si>
  <si>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</si>
  <si>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</si>
  <si>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</si>
  <si>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</si>
  <si>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</si>
  <si>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</si>
  <si>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</si>
  <si>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</si>
  <si>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</si>
  <si>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</si>
  <si>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</si>
  <si>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</si>
  <si>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</si>
  <si>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</si>
  <si>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</si>
  <si>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</si>
  <si>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</si>
  <si>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</si>
  <si>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</si>
  <si>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</si>
  <si>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</si>
  <si>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</si>
  <si>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</si>
  <si>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</si>
  <si>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</si>
  <si>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</si>
  <si>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</si>
  <si>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</si>
  <si>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</si>
  <si>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</si>
  <si>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</si>
  <si>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</si>
  <si>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</si>
  <si>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</si>
  <si>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</si>
  <si>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</si>
  <si>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</si>
  <si>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</si>
  <si>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</si>
  <si>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</si>
  <si>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</si>
  <si>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</si>
  <si>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</si>
  <si>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</si>
  <si>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</si>
  <si>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</si>
  <si>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</si>
  <si>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</si>
  <si>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</si>
  <si>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</si>
  <si>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</si>
  <si>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</si>
  <si>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</si>
  <si>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</si>
  <si>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</si>
  <si>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</si>
  <si>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</si>
  <si>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</si>
  <si>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</si>
  <si>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</si>
  <si>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</si>
  <si>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</si>
  <si>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</si>
  <si>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</si>
  <si>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</si>
  <si>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</si>
  <si>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</si>
  <si>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</si>
  <si>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</si>
  <si>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</si>
  <si>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</si>
  <si>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</si>
  <si>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</si>
  <si>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</si>
  <si>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</si>
  <si>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</si>
  <si>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</si>
  <si>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</si>
  <si>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</si>
  <si>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</si>
  <si>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</si>
  <si>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</si>
  <si>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</si>
  <si>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</si>
  <si>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</si>
  <si>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</si>
  <si>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</si>
  <si>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</si>
  <si>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</si>
  <si>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</si>
  <si>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</si>
  <si>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</si>
  <si>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</si>
  <si>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</si>
  <si>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</si>
  <si>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</si>
  <si>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</si>
  <si>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</si>
  <si>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</si>
  <si>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</si>
  <si>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</si>
  <si>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</si>
  <si>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</si>
  <si>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</si>
  <si>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</si>
  <si>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</si>
  <si>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</si>
  <si>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</si>
  <si>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</si>
  <si>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</si>
  <si>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</si>
  <si>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</si>
  <si>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</si>
  <si>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</si>
  <si>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</si>
  <si>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</si>
  <si>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</si>
  <si>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</si>
  <si>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</si>
  <si>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</si>
  <si>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</si>
  <si>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</si>
  <si>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</si>
  <si>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</si>
  <si>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</si>
  <si>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</si>
  <si>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</si>
  <si>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</si>
  <si>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</si>
  <si>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</si>
  <si>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</si>
  <si>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</si>
  <si>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</si>
  <si>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</si>
  <si>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</si>
  <si>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</si>
  <si>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</si>
  <si>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</si>
  <si>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</si>
  <si>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</si>
  <si>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</si>
  <si>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</si>
  <si>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</si>
  <si>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</si>
  <si>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</si>
  <si>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</si>
  <si>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</si>
  <si>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</si>
  <si>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</si>
  <si>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</si>
  <si>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</si>
  <si>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</si>
  <si>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</si>
  <si>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</si>
  <si>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</si>
  <si>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</si>
  <si>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</si>
  <si>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</si>
  <si>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</si>
  <si>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</si>
  <si>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</si>
  <si>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</si>
  <si>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</si>
  <si>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</si>
  <si>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</si>
  <si>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</si>
  <si>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</si>
  <si>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</si>
  <si>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</si>
  <si>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</si>
  <si>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</si>
  <si>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</si>
  <si>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</si>
  <si>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</si>
  <si>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</si>
  <si>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</si>
  <si>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</si>
  <si>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</si>
  <si>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</si>
  <si>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</si>
  <si>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</si>
  <si>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</si>
  <si>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</si>
  <si>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</si>
  <si>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</si>
  <si>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</si>
  <si>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</si>
  <si>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</si>
  <si>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</si>
  <si>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</si>
  <si>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</si>
  <si>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</si>
  <si>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</si>
  <si>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</si>
  <si>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</si>
  <si>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</si>
  <si>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</si>
  <si>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</si>
  <si>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</si>
  <si>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</si>
  <si>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</si>
  <si>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</si>
  <si>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</si>
  <si>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</si>
  <si>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</si>
  <si>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</si>
  <si>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</si>
  <si>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</si>
  <si>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</si>
  <si>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</si>
  <si>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</si>
  <si>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</si>
  <si>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</si>
  <si>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</si>
  <si>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</si>
  <si>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</si>
  <si>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</si>
  <si>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</si>
  <si>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</si>
  <si>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</si>
  <si>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</si>
  <si>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</si>
  <si>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</si>
  <si>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</si>
  <si>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</si>
  <si>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</si>
  <si>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</si>
  <si>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</si>
  <si>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</si>
  <si>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</si>
  <si>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</si>
  <si>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</si>
  <si>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</si>
  <si>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</si>
  <si>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</si>
  <si>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</si>
  <si>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</si>
  <si>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</si>
  <si>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</si>
  <si>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</si>
  <si>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</si>
  <si>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</si>
  <si>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</si>
  <si>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</si>
  <si>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</si>
  <si>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</si>
  <si>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</si>
  <si>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</si>
  <si>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</si>
  <si>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</si>
  <si>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</si>
  <si>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</si>
  <si>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</si>
  <si>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</si>
  <si>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</si>
  <si>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</si>
  <si>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</si>
  <si>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</si>
  <si>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</si>
  <si>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</si>
  <si>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</si>
  <si>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</si>
  <si>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</si>
  <si>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</si>
  <si>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</si>
  <si>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</si>
  <si>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</si>
  <si>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</si>
  <si>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</si>
  <si>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</si>
  <si>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</si>
  <si>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</si>
  <si>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</si>
  <si>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</si>
  <si>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</si>
  <si>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</si>
  <si>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</si>
  <si>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</si>
  <si>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</si>
  <si>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</si>
  <si>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</si>
  <si>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</si>
  <si>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</si>
  <si>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</si>
  <si>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</si>
  <si>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</si>
  <si>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</si>
  <si>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</si>
  <si>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</si>
  <si>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</si>
  <si>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</si>
  <si>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</si>
  <si>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</si>
  <si>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</si>
  <si>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</si>
  <si>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</si>
  <si>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</si>
  <si>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</si>
  <si>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</si>
  <si>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</si>
  <si>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</si>
  <si>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</si>
  <si>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</si>
  <si>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</si>
  <si>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</si>
  <si>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</si>
  <si>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</si>
  <si>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</si>
  <si>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</si>
  <si>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</si>
  <si>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</si>
  <si>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</si>
  <si>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</si>
  <si>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</si>
  <si>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</si>
  <si>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</si>
  <si>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</si>
  <si>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</si>
  <si>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</si>
  <si>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</si>
  <si>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</si>
  <si>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</si>
  <si>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</si>
  <si>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</si>
  <si>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</si>
  <si>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</si>
  <si>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</si>
  <si>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</si>
  <si>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</si>
  <si>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</si>
  <si>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</si>
  <si>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</si>
  <si>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</si>
  <si>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</si>
  <si>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</si>
  <si>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</si>
  <si>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</si>
  <si>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</si>
  <si>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</si>
  <si>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</si>
  <si>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</si>
  <si>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</si>
  <si>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</si>
  <si>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</si>
  <si>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</si>
  <si>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</si>
  <si>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</si>
  <si>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</si>
  <si>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</si>
  <si>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</si>
  <si>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</si>
  <si>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</si>
  <si>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</si>
  <si>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</si>
  <si>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</si>
  <si>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</si>
  <si>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</si>
  <si>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</si>
  <si>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</si>
  <si>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</si>
  <si>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</si>
  <si>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</si>
  <si>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</si>
  <si>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</si>
  <si>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</si>
  <si>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</si>
  <si>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</si>
  <si>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</si>
  <si>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</si>
  <si>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</si>
  <si>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</si>
  <si>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</si>
  <si>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</si>
  <si>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</si>
  <si>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</si>
  <si>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</si>
  <si>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</si>
  <si>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</si>
  <si>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</si>
  <si>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</si>
  <si>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</si>
  <si>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</si>
  <si>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</si>
  <si>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</si>
  <si>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</si>
  <si>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</si>
  <si>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</si>
  <si>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</si>
  <si>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</si>
  <si>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</si>
  <si>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</si>
  <si>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</si>
  <si>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</si>
  <si>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</si>
  <si>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</si>
  <si>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</si>
  <si>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</si>
  <si>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</si>
  <si>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</si>
  <si>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</si>
  <si>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</si>
  <si>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</si>
  <si>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</si>
  <si>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</si>
  <si>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</si>
  <si>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</si>
  <si>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</si>
  <si>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</si>
  <si>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</si>
  <si>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</si>
  <si>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</si>
  <si>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</si>
  <si>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</si>
  <si>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</si>
  <si>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</si>
  <si>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</si>
  <si>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</si>
  <si>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</si>
  <si>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</si>
  <si>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</si>
  <si>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</si>
  <si>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</si>
  <si>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</si>
  <si>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</si>
  <si>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</si>
  <si>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</si>
  <si>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</si>
  <si>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</si>
  <si>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</si>
  <si>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</si>
  <si>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</si>
  <si>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</si>
  <si>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</si>
  <si>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</si>
  <si>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</si>
  <si>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</si>
  <si>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</si>
  <si>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</si>
  <si>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</si>
  <si>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</si>
  <si>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</si>
  <si>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</si>
  <si>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</si>
  <si>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</si>
  <si>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</si>
  <si>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</si>
  <si>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</si>
  <si>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</si>
  <si>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</si>
  <si>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</si>
  <si>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</si>
  <si>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</si>
  <si>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</si>
  <si>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</si>
  <si>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</si>
  <si>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</si>
  <si>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</si>
  <si>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</si>
  <si>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</si>
  <si>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</si>
  <si>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</si>
  <si>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</si>
  <si>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</si>
  <si>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</si>
  <si>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</si>
  <si>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</si>
  <si>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</si>
  <si>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</si>
  <si>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</si>
  <si>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</si>
  <si>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</si>
  <si>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</si>
  <si>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</si>
  <si>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</si>
  <si>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</si>
  <si>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</si>
  <si>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</si>
  <si>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</si>
  <si>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</si>
  <si>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</si>
  <si>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</si>
  <si>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</si>
  <si>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</si>
  <si>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</si>
  <si>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</si>
  <si>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</si>
  <si>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</si>
  <si>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</si>
  <si>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</si>
  <si>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</si>
  <si>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</si>
  <si>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</si>
  <si>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</si>
  <si>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</si>
  <si>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</si>
  <si>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</si>
  <si>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</si>
  <si>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</si>
  <si>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</si>
  <si>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</si>
  <si>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</si>
  <si>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</si>
  <si>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</si>
  <si>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</si>
  <si>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</si>
  <si>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</si>
  <si>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</si>
  <si>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</si>
  <si>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</si>
  <si>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</si>
  <si>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</si>
  <si>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</si>
  <si>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</si>
  <si>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</si>
  <si>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</si>
  <si>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</si>
  <si>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</si>
  <si>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</si>
  <si>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</si>
  <si>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</si>
  <si>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</si>
  <si>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</si>
  <si>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</si>
  <si>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</si>
  <si>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</si>
  <si>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</si>
  <si>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</si>
  <si>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</si>
  <si>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</si>
  <si>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</si>
  <si>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</si>
  <si>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</si>
  <si>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</si>
  <si>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</si>
  <si>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</si>
  <si>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</si>
  <si>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</si>
  <si>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</si>
  <si>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</si>
  <si>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</si>
  <si>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</si>
  <si>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</si>
  <si>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</si>
  <si>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</si>
  <si>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</si>
  <si>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</si>
  <si>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</si>
  <si>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</si>
  <si>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</si>
  <si>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</si>
  <si>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</si>
  <si>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</si>
  <si>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</si>
  <si>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</si>
  <si>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</si>
  <si>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</si>
  <si>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</si>
  <si>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</si>
  <si>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</si>
  <si>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</si>
  <si>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</si>
  <si>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</si>
  <si>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</si>
  <si>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</si>
  <si>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</si>
  <si>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</si>
  <si>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</si>
  <si>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</si>
  <si>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</si>
  <si>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</si>
  <si>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</si>
  <si>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</si>
  <si>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</si>
  <si>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</si>
  <si>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</si>
  <si>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</si>
  <si>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</si>
  <si>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</si>
  <si>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</si>
  <si>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</si>
  <si>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</si>
  <si>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</si>
  <si>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</si>
  <si>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</si>
  <si>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</si>
  <si>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</si>
  <si>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</si>
  <si>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</si>
  <si>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</si>
  <si>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</si>
  <si>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</si>
  <si>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</si>
  <si>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</si>
  <si>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</si>
  <si>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</si>
  <si>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</si>
  <si>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</si>
  <si>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</si>
  <si>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</si>
  <si>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</si>
  <si>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</si>
  <si>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</si>
  <si>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</si>
  <si>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</si>
  <si>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</si>
  <si>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</si>
  <si>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</si>
  <si>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</si>
  <si>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</si>
  <si>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</si>
  <si>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</si>
  <si>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</si>
  <si>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</si>
  <si>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</si>
  <si>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</si>
  <si>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</si>
  <si>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</si>
  <si>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</si>
  <si>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</si>
  <si>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</si>
  <si>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</si>
  <si>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</si>
  <si>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</si>
  <si>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</si>
  <si>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</si>
  <si>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</si>
  <si>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</si>
  <si>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</si>
  <si>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</si>
  <si>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</si>
  <si>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</si>
  <si>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</si>
  <si>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</si>
  <si>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</si>
  <si>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</si>
  <si>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</si>
  <si>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</si>
  <si>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</si>
  <si>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</si>
  <si>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</si>
  <si>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</si>
  <si>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</si>
  <si>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</si>
  <si>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</si>
  <si>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</si>
  <si>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</si>
  <si>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</si>
  <si>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</si>
  <si>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</si>
  <si>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</si>
  <si>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</si>
  <si>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</si>
  <si>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</si>
  <si>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</si>
  <si>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</si>
  <si>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</si>
  <si>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</si>
  <si>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</si>
  <si>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</si>
  <si>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</si>
  <si>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</si>
  <si>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</si>
  <si>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</si>
  <si>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</si>
  <si>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</si>
  <si>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</si>
  <si>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</si>
  <si>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</si>
  <si>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</si>
  <si>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</si>
  <si>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</si>
  <si>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</si>
  <si>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</si>
  <si>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</si>
  <si>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</si>
  <si>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</si>
  <si>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</si>
  <si>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</si>
  <si>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</si>
  <si>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</si>
  <si>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</si>
  <si>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</si>
  <si>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</si>
  <si>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</si>
  <si>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</si>
  <si>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</si>
  <si>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</si>
  <si>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</si>
  <si>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</si>
  <si>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</si>
  <si>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</si>
  <si>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</si>
  <si>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</si>
  <si>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</si>
  <si>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</si>
  <si>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</si>
  <si>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</si>
  <si>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</si>
  <si>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</si>
  <si>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</si>
  <si>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</si>
  <si>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</si>
  <si>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</si>
  <si>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</si>
  <si>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</si>
  <si>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</si>
  <si>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</si>
  <si>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</si>
  <si>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</si>
  <si>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</si>
  <si>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</si>
  <si>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</si>
  <si>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</si>
  <si>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</si>
  <si>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</si>
  <si>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</si>
  <si>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</si>
  <si>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</si>
  <si>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</si>
  <si>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</si>
  <si>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</si>
  <si>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</si>
  <si>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</si>
  <si>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</si>
  <si>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</si>
  <si>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</si>
  <si>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</si>
  <si>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</si>
  <si>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</si>
  <si>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</si>
  <si>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</si>
  <si>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</si>
  <si>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</si>
  <si>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</si>
  <si>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</si>
  <si>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</si>
  <si>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</si>
  <si>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</si>
  <si>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</si>
  <si>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</si>
  <si>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</si>
  <si>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</si>
  <si>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</si>
  <si>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</si>
  <si>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</si>
  <si>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</si>
  <si>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</si>
  <si>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</si>
  <si>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</si>
  <si>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</si>
  <si>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</si>
  <si>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</si>
  <si>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</si>
  <si>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</si>
  <si>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</si>
  <si>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</si>
  <si>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</si>
  <si>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</si>
  <si>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</si>
  <si>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</si>
  <si>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</si>
  <si>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</si>
  <si>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</si>
  <si>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</si>
  <si>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</si>
  <si>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</si>
  <si>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</si>
  <si>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</si>
  <si>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</si>
  <si>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</si>
  <si>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</si>
  <si>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</si>
  <si>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</si>
  <si>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</si>
  <si>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</si>
  <si>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</si>
  <si>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</si>
  <si>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</si>
  <si>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</si>
  <si>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</si>
  <si>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</si>
  <si>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</si>
  <si>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</si>
  <si>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</si>
  <si>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</si>
  <si>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</si>
  <si>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</si>
  <si>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</si>
  <si>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</si>
  <si>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</si>
  <si>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</si>
  <si>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</si>
  <si>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</si>
  <si>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</si>
  <si>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</si>
  <si>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</si>
  <si>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</si>
  <si>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</si>
  <si>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</si>
  <si>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</si>
  <si>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</si>
  <si>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</si>
  <si>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</si>
  <si>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</si>
  <si>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</si>
  <si>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</si>
  <si>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</si>
  <si>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</si>
  <si>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</si>
  <si>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</si>
  <si>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</si>
  <si>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</si>
  <si>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</si>
  <si>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</si>
  <si>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</si>
  <si>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</si>
  <si>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</si>
  <si>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</si>
  <si>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</si>
  <si>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</si>
  <si>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</si>
  <si>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</si>
  <si>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</si>
  <si>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</si>
  <si>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</si>
  <si>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</si>
  <si>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</si>
  <si>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</si>
  <si>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</si>
  <si>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</si>
  <si>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</si>
  <si>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</si>
  <si>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</si>
  <si>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</si>
  <si>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</si>
  <si>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</si>
  <si>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</si>
  <si>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</si>
  <si>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</si>
  <si>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</si>
  <si>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</si>
  <si>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</si>
  <si>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</si>
  <si>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</si>
  <si>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</si>
  <si>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</si>
  <si>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</si>
  <si>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</si>
  <si>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</si>
  <si>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</si>
  <si>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</si>
  <si>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</si>
  <si>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</si>
  <si>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</si>
  <si>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</si>
  <si>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</si>
  <si>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</si>
  <si>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</si>
  <si>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</si>
  <si>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</si>
  <si>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</si>
  <si>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</si>
  <si>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</si>
  <si>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</si>
  <si>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</si>
  <si>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</si>
  <si>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</si>
  <si>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</si>
  <si>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</si>
  <si>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</si>
  <si>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</si>
  <si>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</si>
  <si>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</si>
  <si>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</si>
  <si>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</si>
  <si>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</si>
  <si>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</si>
  <si>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</si>
  <si>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</si>
  <si>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</si>
  <si>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</si>
  <si>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</si>
  <si>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</si>
  <si>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</si>
  <si>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</si>
  <si>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</si>
  <si>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</si>
  <si>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</si>
  <si>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</si>
  <si>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</si>
  <si>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</si>
  <si>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</si>
  <si>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</si>
  <si>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</si>
  <si>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</si>
  <si>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</si>
  <si>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</si>
  <si>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</si>
  <si>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</si>
  <si>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</si>
  <si>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</si>
  <si>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</si>
  <si>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</si>
  <si>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</si>
  <si>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</si>
  <si>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</si>
  <si>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</si>
  <si>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</si>
  <si>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</si>
  <si>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</si>
  <si>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</si>
  <si>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</si>
  <si>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</si>
  <si>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</si>
  <si>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</si>
  <si>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</si>
  <si>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</si>
  <si>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</si>
  <si>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</si>
  <si>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</si>
  <si>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</si>
  <si>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</si>
  <si>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</si>
  <si>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</si>
  <si>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</si>
  <si>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</si>
  <si>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</si>
  <si>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</si>
  <si>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</si>
  <si>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</si>
  <si>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</si>
  <si>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</si>
  <si>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</si>
  <si>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</si>
  <si>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</si>
  <si>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</si>
  <si>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</si>
  <si>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</si>
  <si>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</si>
  <si>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</si>
  <si>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</si>
  <si>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</si>
  <si>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</si>
  <si>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</si>
  <si>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</si>
  <si>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</si>
  <si>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</si>
  <si>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</si>
  <si>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</si>
  <si>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</si>
  <si>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</si>
  <si>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</si>
  <si>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</si>
  <si>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</si>
  <si>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</si>
  <si>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</si>
  <si>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</si>
  <si>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</si>
  <si>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</si>
  <si>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</si>
  <si>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</si>
  <si>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</si>
  <si>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</si>
  <si>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</si>
  <si>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</si>
  <si>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</si>
  <si>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</si>
  <si>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</si>
  <si>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</si>
  <si>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</si>
  <si>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</si>
  <si>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</si>
  <si>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</si>
  <si>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</si>
  <si>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</si>
  <si>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</si>
  <si>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</si>
  <si>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</si>
  <si>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</si>
  <si>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</si>
  <si>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</si>
  <si>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</si>
  <si>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</si>
  <si>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</si>
  <si>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</si>
  <si>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</si>
  <si>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</si>
  <si>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</si>
  <si>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</si>
  <si>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</si>
  <si>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</si>
  <si>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</si>
  <si>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</si>
  <si>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</si>
  <si>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</si>
  <si>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</si>
  <si>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</si>
  <si>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</si>
  <si>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</si>
  <si>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</si>
  <si>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</si>
  <si>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</si>
  <si>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</si>
  <si>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</si>
  <si>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</si>
  <si>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</si>
  <si>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</si>
  <si>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</si>
  <si>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</si>
  <si>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</si>
  <si>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</si>
  <si>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</si>
  <si>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</si>
  <si>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</si>
  <si>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</si>
  <si>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</si>
  <si>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</si>
  <si>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</si>
  <si>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</si>
  <si>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</si>
  <si>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</si>
  <si>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</si>
  <si>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</si>
  <si>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</si>
  <si>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</si>
  <si>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</si>
  <si>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</si>
  <si>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</si>
  <si>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</si>
  <si>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</si>
  <si>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</si>
  <si>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</si>
  <si>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</si>
  <si>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</si>
  <si>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</si>
  <si>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</si>
  <si>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</si>
  <si>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</si>
  <si>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</si>
  <si>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</si>
  <si>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</si>
  <si>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</si>
  <si>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</si>
  <si>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</si>
  <si>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</si>
  <si>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</si>
  <si>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</si>
  <si>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</si>
  <si>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</si>
  <si>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</si>
  <si>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</si>
  <si>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</si>
  <si>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</si>
  <si>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</si>
  <si>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</si>
  <si>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</si>
  <si>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</si>
  <si>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</si>
  <si>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</si>
  <si>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</si>
  <si>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</si>
  <si>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</si>
  <si>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</si>
  <si>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</si>
  <si>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</si>
  <si>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</si>
  <si>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</si>
  <si>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</si>
  <si>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</si>
  <si>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</si>
  <si>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</si>
  <si>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</si>
  <si>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</si>
  <si>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</si>
  <si>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</si>
  <si>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</si>
  <si>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</si>
  <si>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</si>
  <si>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</si>
  <si>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</si>
  <si>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</si>
  <si>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</si>
  <si>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</si>
  <si>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</si>
  <si>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</si>
  <si>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</si>
  <si>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</si>
  <si>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</si>
  <si>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</si>
  <si>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</si>
  <si>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</si>
  <si>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</si>
  <si>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</si>
  <si>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</si>
  <si>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</si>
  <si>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</si>
  <si>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</si>
  <si>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</si>
  <si>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</si>
  <si>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</si>
  <si>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</si>
  <si>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</si>
  <si>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</si>
  <si>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</si>
  <si>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</si>
  <si>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</si>
  <si>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</si>
  <si>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</si>
  <si>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</si>
  <si>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</si>
  <si>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</si>
  <si>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</si>
  <si>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</si>
  <si>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</si>
  <si>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</si>
  <si>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</si>
  <si>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</si>
  <si>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</si>
  <si>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</si>
  <si>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</si>
  <si>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</si>
  <si>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</si>
  <si>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</si>
  <si>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</si>
  <si>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</si>
  <si>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</si>
  <si>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</si>
  <si>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</si>
  <si>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</si>
  <si>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</si>
  <si>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</si>
  <si>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</si>
  <si>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</si>
  <si>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</si>
  <si>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</si>
  <si>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</si>
  <si>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</si>
  <si>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</si>
  <si>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</si>
  <si>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</si>
  <si>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</si>
  <si>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</si>
  <si>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</si>
  <si>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</si>
  <si>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</si>
  <si>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</si>
  <si>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</si>
  <si>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</si>
  <si>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</si>
  <si>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</si>
  <si>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</si>
  <si>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</si>
  <si>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</si>
  <si>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</si>
  <si>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</si>
  <si>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</si>
  <si>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</si>
  <si>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</si>
  <si>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</si>
  <si>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</si>
  <si>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</si>
  <si>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</si>
  <si>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</si>
  <si>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</si>
  <si>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</si>
  <si>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</si>
  <si>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</si>
  <si>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</si>
  <si>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</si>
  <si>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</si>
  <si>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</si>
  <si>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</si>
  <si>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</si>
  <si>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</si>
  <si>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</si>
  <si>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</si>
  <si>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</si>
  <si>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</si>
  <si>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</si>
  <si>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</si>
  <si>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</si>
  <si>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</si>
  <si>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</si>
  <si>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</si>
  <si>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</si>
  <si>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</si>
  <si>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</si>
  <si>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</si>
  <si>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</si>
  <si>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</si>
  <si>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</si>
  <si>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</si>
  <si>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</si>
  <si>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</si>
  <si>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</si>
  <si>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</si>
  <si>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</si>
  <si>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</si>
  <si>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</si>
  <si>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</si>
  <si>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</si>
  <si>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</si>
  <si>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</si>
  <si>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</si>
  <si>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</si>
  <si>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</si>
  <si>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</si>
  <si>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</si>
  <si>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</si>
  <si>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</si>
  <si>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</si>
  <si>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</si>
  <si>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</si>
  <si>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</si>
  <si>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</si>
  <si>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</si>
  <si>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</si>
  <si>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</si>
  <si>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</si>
  <si>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</si>
  <si>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</si>
  <si>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</si>
  <si>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</si>
  <si>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</si>
  <si>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</si>
  <si>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</si>
  <si>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</si>
  <si>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</si>
  <si>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</si>
  <si>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</si>
  <si>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</si>
  <si>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</si>
  <si>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</si>
  <si>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</si>
  <si>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</si>
  <si>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</si>
  <si>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</si>
  <si>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</si>
  <si>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</si>
  <si>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</si>
  <si>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</si>
  <si>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</si>
  <si>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</si>
  <si>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</si>
  <si>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</si>
  <si>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</si>
  <si>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</si>
  <si>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</si>
  <si>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</si>
  <si>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</si>
  <si>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</si>
  <si>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</si>
  <si>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</si>
  <si>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</si>
  <si>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</si>
  <si>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</si>
  <si>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</si>
  <si>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</si>
  <si>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</si>
  <si>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</si>
  <si>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</si>
  <si>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</si>
  <si>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</si>
  <si>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</si>
  <si>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</si>
  <si>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</si>
  <si>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</si>
  <si>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</si>
  <si>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</si>
  <si>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</si>
  <si>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</si>
  <si>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</si>
  <si>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</si>
  <si>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</si>
  <si>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</si>
  <si>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</si>
  <si>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</si>
  <si>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</si>
  <si>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</si>
  <si>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</si>
  <si>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</si>
  <si>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</si>
  <si>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</si>
  <si>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</si>
  <si>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</si>
  <si>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</si>
  <si>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</si>
  <si>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</si>
  <si>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</si>
  <si>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</si>
  <si>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</si>
  <si>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</si>
  <si>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</si>
  <si>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</si>
  <si>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</si>
  <si>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</si>
  <si>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</si>
  <si>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</si>
  <si>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</si>
  <si>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</si>
  <si>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</si>
  <si>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</si>
  <si>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</si>
  <si>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</si>
  <si>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</si>
  <si>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</si>
  <si>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</si>
  <si>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</si>
  <si>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</si>
  <si>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</si>
  <si>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</si>
  <si>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</si>
  <si>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</si>
  <si>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</si>
  <si>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</si>
  <si>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</si>
  <si>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</si>
  <si>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</si>
  <si>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</si>
  <si>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</si>
  <si>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</si>
  <si>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</si>
  <si>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</si>
  <si>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</si>
  <si>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</si>
  <si>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</si>
  <si>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</si>
  <si>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</si>
  <si>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</si>
  <si>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</si>
  <si>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</si>
  <si>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</si>
  <si>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</si>
  <si>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</si>
  <si>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</si>
  <si>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</si>
  <si>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</si>
  <si>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</si>
  <si>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</si>
  <si>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</si>
  <si>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</si>
  <si>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</si>
  <si>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</si>
  <si>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</si>
  <si>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</si>
  <si>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</si>
  <si>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</si>
  <si>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</si>
  <si>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</si>
  <si>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</si>
  <si>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</si>
  <si>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</si>
  <si>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</si>
  <si>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</si>
  <si>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</si>
  <si>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</si>
  <si>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</si>
  <si>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</si>
  <si>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</si>
  <si>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</si>
  <si>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</si>
  <si>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</si>
  <si>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</si>
  <si>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</si>
  <si>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</si>
  <si>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</si>
  <si>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</si>
  <si>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</si>
  <si>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</si>
  <si>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</si>
  <si>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</si>
  <si>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</si>
  <si>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</si>
  <si>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</si>
  <si>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</si>
  <si>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</si>
  <si>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</si>
  <si>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</si>
  <si>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</si>
  <si>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</si>
  <si>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</si>
  <si>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</si>
  <si>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</si>
  <si>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</si>
  <si>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</si>
  <si>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</si>
  <si>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</si>
  <si>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</si>
  <si>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</si>
  <si>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</si>
  <si>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</si>
  <si>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</si>
  <si>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</si>
  <si>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</si>
  <si>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</si>
  <si>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</si>
  <si>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</si>
  <si>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</si>
  <si>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</si>
  <si>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</si>
  <si>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</si>
  <si>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</si>
  <si>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</si>
  <si>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</si>
  <si>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</si>
  <si>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</si>
  <si>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</si>
  <si>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</si>
  <si>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</si>
  <si>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</si>
  <si>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</si>
  <si>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</si>
  <si>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</si>
  <si>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</si>
  <si>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</si>
  <si>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</si>
  <si>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</si>
  <si>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</si>
  <si>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</si>
  <si>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</si>
  <si>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</si>
  <si>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</si>
  <si>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</si>
  <si>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</si>
  <si>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</si>
  <si>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</si>
  <si>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</si>
  <si>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</si>
  <si>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</si>
  <si>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</si>
  <si>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</si>
  <si>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</si>
  <si>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</si>
  <si>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</si>
  <si>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</si>
  <si>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</si>
  <si>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</si>
  <si>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</si>
  <si>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</si>
  <si>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</si>
  <si>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</si>
  <si>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</si>
  <si>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</si>
  <si>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</si>
  <si>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</si>
  <si>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</si>
  <si>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</si>
  <si>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</si>
  <si>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</si>
  <si>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</si>
  <si>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</si>
  <si>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</si>
  <si>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</si>
  <si>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</si>
  <si>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</si>
  <si>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</si>
  <si>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</si>
  <si>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</si>
  <si>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</si>
  <si>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</si>
  <si>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</si>
  <si>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</si>
  <si>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</si>
  <si>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</si>
  <si>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</si>
  <si>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</si>
  <si>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</si>
  <si>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</si>
  <si>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</si>
  <si>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</si>
  <si>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</si>
  <si>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</si>
  <si>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</si>
  <si>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</si>
  <si>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</si>
  <si>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</si>
  <si>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</si>
  <si>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</si>
  <si>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</si>
  <si>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</si>
  <si>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</si>
  <si>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</si>
  <si>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</si>
  <si>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</si>
  <si>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</si>
  <si>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</si>
  <si>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</si>
  <si>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</si>
  <si>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</si>
  <si>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</si>
  <si>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</si>
  <si>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</si>
  <si>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</si>
  <si>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</si>
  <si>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</si>
  <si>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</si>
  <si>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</si>
  <si>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</si>
  <si>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</si>
  <si>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</si>
  <si>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</si>
  <si>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</si>
  <si>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</si>
  <si>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</si>
  <si>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</si>
  <si>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</si>
  <si>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</si>
  <si>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</si>
  <si>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</si>
  <si>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</si>
  <si>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</si>
  <si>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</si>
  <si>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</si>
  <si>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</si>
  <si>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</si>
  <si>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</si>
  <si>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</si>
  <si>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</si>
  <si>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</si>
  <si>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</si>
  <si>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</si>
  <si>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</si>
  <si>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</si>
  <si>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</si>
  <si>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</si>
  <si>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</si>
  <si>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</si>
  <si>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</si>
  <si>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</si>
  <si>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</si>
  <si>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</si>
  <si>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</si>
  <si>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</si>
  <si>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</si>
  <si>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</si>
  <si>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</si>
  <si>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</si>
  <si>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</si>
  <si>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</si>
  <si>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</si>
  <si>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</si>
  <si>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</si>
  <si>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</si>
  <si>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</si>
  <si>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</si>
  <si>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</si>
  <si>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</si>
  <si>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</si>
  <si>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</si>
  <si>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</si>
  <si>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</si>
  <si>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</si>
  <si>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</si>
  <si>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</si>
  <si>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</si>
  <si>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</si>
  <si>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</si>
  <si>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</si>
  <si>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</si>
  <si>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</si>
  <si>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</si>
  <si>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</si>
  <si>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</si>
  <si>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</si>
  <si>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</si>
  <si>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</si>
  <si>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</si>
  <si>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</si>
  <si>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</si>
  <si>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</si>
  <si>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</si>
  <si>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</si>
  <si>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</si>
  <si>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</si>
  <si>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</si>
  <si>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</si>
  <si>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</si>
  <si>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</si>
  <si>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</si>
  <si>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</si>
  <si>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</si>
  <si>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</si>
  <si>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</si>
  <si>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</si>
  <si>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</si>
  <si>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</si>
  <si>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</si>
  <si>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</si>
  <si>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</si>
  <si>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</si>
  <si>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</si>
  <si>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</si>
  <si>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</si>
  <si>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</si>
  <si>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</si>
  <si>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</si>
  <si>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</si>
  <si>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</si>
  <si>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</si>
  <si>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</si>
  <si>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</si>
  <si>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</si>
  <si>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</si>
  <si>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</si>
  <si>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</si>
  <si>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</si>
  <si>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</si>
  <si>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</si>
  <si>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</si>
  <si>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</si>
  <si>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</si>
  <si>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</si>
  <si>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</si>
  <si>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</si>
  <si>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</si>
  <si>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</si>
  <si>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</si>
  <si>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</si>
  <si>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</si>
  <si>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</si>
  <si>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</si>
  <si>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</si>
  <si>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</si>
  <si>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</si>
  <si>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</si>
  <si>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</si>
  <si>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</si>
  <si>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</si>
  <si>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</si>
  <si>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</si>
  <si>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</si>
  <si>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</si>
  <si>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</si>
  <si>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</si>
  <si>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</si>
  <si>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</si>
  <si>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</si>
  <si>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</si>
  <si>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</si>
  <si>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</si>
  <si>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</si>
  <si>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</si>
  <si>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</si>
  <si>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</si>
  <si>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</si>
  <si>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</si>
  <si>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</si>
  <si>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</si>
  <si>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</si>
  <si>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</si>
  <si>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</si>
  <si>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</si>
  <si>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</si>
  <si>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</si>
  <si>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</si>
  <si>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</si>
  <si>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</si>
  <si>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</si>
  <si>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</si>
  <si>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</si>
  <si>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</si>
  <si>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</si>
  <si>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</si>
  <si>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</si>
  <si>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</si>
  <si>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</si>
  <si>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</si>
  <si>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</si>
  <si>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</si>
  <si>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</si>
  <si>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</si>
  <si>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</si>
  <si>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</si>
  <si>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</si>
  <si>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</si>
  <si>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</si>
  <si>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</si>
  <si>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</si>
  <si>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</si>
  <si>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</si>
  <si>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</si>
  <si>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</si>
  <si>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</si>
  <si>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</si>
  <si>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</si>
  <si>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</si>
  <si>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</si>
  <si>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</si>
  <si>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</si>
  <si>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</si>
  <si>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</si>
  <si>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</si>
  <si>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</si>
  <si>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</si>
  <si>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</si>
  <si>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</si>
  <si>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</si>
  <si>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</si>
  <si>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</si>
  <si>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</si>
  <si>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</si>
  <si>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</si>
  <si>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</si>
  <si>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</si>
  <si>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</si>
  <si>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</si>
  <si>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</si>
  <si>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</si>
  <si>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</si>
  <si>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</si>
  <si>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</si>
  <si>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</si>
  <si>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</si>
  <si>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</si>
  <si>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</si>
  <si>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</si>
  <si>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</si>
  <si>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</si>
  <si>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</si>
  <si>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</si>
  <si>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</si>
  <si>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</si>
  <si>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</si>
  <si>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</si>
  <si>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</si>
  <si>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</si>
  <si>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</si>
  <si>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</si>
  <si>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</si>
  <si>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</si>
  <si>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</si>
  <si>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</si>
  <si>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</si>
  <si>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</si>
  <si>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</si>
  <si>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</si>
  <si>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</si>
  <si>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</si>
  <si>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</si>
  <si>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</si>
  <si>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</si>
  <si>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</si>
  <si>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</si>
  <si>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</si>
  <si>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</si>
  <si>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</si>
  <si>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</si>
  <si>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</si>
  <si>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</si>
  <si>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</si>
  <si>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</si>
  <si>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</si>
  <si>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</si>
  <si>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</si>
  <si>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</si>
  <si>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</si>
  <si>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</si>
  <si>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</si>
  <si>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</si>
  <si>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</si>
  <si>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</si>
  <si>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</si>
  <si>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</si>
  <si>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</si>
  <si>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</si>
  <si>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</si>
  <si>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</si>
  <si>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</si>
  <si>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</si>
  <si>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</si>
  <si>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</si>
  <si>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</si>
  <si>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</si>
  <si>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</si>
  <si>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</si>
  <si>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</si>
  <si>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</si>
  <si>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</si>
  <si>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</si>
  <si>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</si>
  <si>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</si>
  <si>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</si>
  <si>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</si>
  <si>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</si>
  <si>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</si>
  <si>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</si>
  <si>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</si>
  <si>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</si>
  <si>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</si>
  <si>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</si>
  <si>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</si>
  <si>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</si>
  <si>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</si>
  <si>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</si>
  <si>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</si>
  <si>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</si>
  <si>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</si>
  <si>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</si>
  <si>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</si>
  <si>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</si>
  <si>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</si>
  <si>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</si>
  <si>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</si>
  <si>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</si>
  <si>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</si>
  <si>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</si>
  <si>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</si>
  <si>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</si>
  <si>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</si>
  <si>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</si>
  <si>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</si>
  <si>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</si>
  <si>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</si>
  <si>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</si>
  <si>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</si>
  <si>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</si>
  <si>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</si>
  <si>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</si>
  <si>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</si>
  <si>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</si>
  <si>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</si>
  <si>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</si>
  <si>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</si>
  <si>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</si>
  <si>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</si>
  <si>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</si>
  <si>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</si>
  <si>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</si>
  <si>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</si>
  <si>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</si>
  <si>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</si>
  <si>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</si>
  <si>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</si>
  <si>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</si>
  <si>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</si>
  <si>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</si>
  <si>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</si>
  <si>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</si>
  <si>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</si>
  <si>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</si>
  <si>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</si>
  <si>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</si>
  <si>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</si>
  <si>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</si>
  <si>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</si>
  <si>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</si>
  <si>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</si>
  <si>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</si>
  <si>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</si>
  <si>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</si>
  <si>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</si>
  <si>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</si>
  <si>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</si>
  <si>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</si>
  <si>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</si>
  <si>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</si>
  <si>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</si>
  <si>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</si>
  <si>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</si>
  <si>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</si>
  <si>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</si>
  <si>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</si>
  <si>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</si>
  <si>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</si>
  <si>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</si>
  <si>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</si>
  <si>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</si>
  <si>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</si>
  <si>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</si>
  <si>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</si>
  <si>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</si>
  <si>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</si>
  <si>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</si>
  <si>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</si>
  <si>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</si>
  <si>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</si>
  <si>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</si>
  <si>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</si>
  <si>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</si>
  <si>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</si>
  <si>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</si>
  <si>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</si>
  <si>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</si>
  <si>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</si>
  <si>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</si>
  <si>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</si>
  <si>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</si>
  <si>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</si>
  <si>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</si>
  <si>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</si>
  <si>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</si>
  <si>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</si>
  <si>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</si>
  <si>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</si>
  <si>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</si>
  <si>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</si>
  <si>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</si>
  <si>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</si>
  <si>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</si>
  <si>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</si>
  <si>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</si>
  <si>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</si>
  <si>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</si>
  <si>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</si>
  <si>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</si>
  <si>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</si>
  <si>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</si>
  <si>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</si>
  <si>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</si>
  <si>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</si>
  <si>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</si>
  <si>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</si>
  <si>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</si>
  <si>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</si>
  <si>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</si>
  <si>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</si>
  <si>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</si>
  <si>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</si>
  <si>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</si>
  <si>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</si>
  <si>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</si>
  <si>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</si>
  <si>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</si>
  <si>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</si>
  <si>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</si>
  <si>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</si>
  <si>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</si>
  <si>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</si>
  <si>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</si>
  <si>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</si>
  <si>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</si>
  <si>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</si>
  <si>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</si>
  <si>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</si>
  <si>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</si>
  <si>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</si>
  <si>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</si>
  <si>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</si>
  <si>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</si>
  <si>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</si>
  <si>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</si>
  <si>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</si>
  <si>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</si>
  <si>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</si>
  <si>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</si>
  <si>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</si>
  <si>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</si>
  <si>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</si>
  <si>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</si>
  <si>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</si>
  <si>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</si>
  <si>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</si>
  <si>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</si>
  <si>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</si>
  <si>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</si>
  <si>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</si>
  <si>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</si>
  <si>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</si>
  <si>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</si>
  <si>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</si>
  <si>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</si>
  <si>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</si>
  <si>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</si>
  <si>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</si>
  <si>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</si>
  <si>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</si>
  <si>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</si>
  <si>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</si>
  <si>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</si>
  <si>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</si>
  <si>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</si>
  <si>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</si>
  <si>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</si>
  <si>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</si>
  <si>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</si>
  <si>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</si>
  <si>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</si>
  <si>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</si>
  <si>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</si>
  <si>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</si>
  <si>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</si>
  <si>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</si>
  <si>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</si>
  <si>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</si>
  <si>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</si>
  <si>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</si>
  <si>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</si>
  <si>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</si>
  <si>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</si>
  <si>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</si>
  <si>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</si>
  <si>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</si>
  <si>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</si>
  <si>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</si>
  <si>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</si>
  <si>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</si>
  <si>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</si>
  <si>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</si>
  <si>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</si>
  <si>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</si>
  <si>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</si>
  <si>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</si>
  <si>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</si>
  <si>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</si>
  <si>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</si>
  <si>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</si>
  <si>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</si>
  <si>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</si>
  <si>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</si>
  <si>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</si>
  <si>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</si>
  <si>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</si>
  <si>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</si>
  <si>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</si>
  <si>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</si>
  <si>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</si>
  <si>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</si>
  <si>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</si>
  <si>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</si>
  <si>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</si>
  <si>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</si>
  <si>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</si>
  <si>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</si>
  <si>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</si>
  <si>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</si>
  <si>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</si>
  <si>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</si>
  <si>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</si>
  <si>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</si>
  <si>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</si>
  <si>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</si>
  <si>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</si>
  <si>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</si>
  <si>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</si>
  <si>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</si>
  <si>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</si>
  <si>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</si>
  <si>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</si>
  <si>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</si>
  <si>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</si>
  <si>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</si>
  <si>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</si>
  <si>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</si>
  <si>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</si>
  <si>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</si>
  <si>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</si>
  <si>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</si>
  <si>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</si>
  <si>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</si>
  <si>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</si>
  <si>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</si>
  <si>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</si>
  <si>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</si>
  <si>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</si>
  <si>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</si>
  <si>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</si>
  <si>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</si>
  <si>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</si>
  <si>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</si>
  <si>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</si>
  <si>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</si>
  <si>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</si>
  <si>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</si>
  <si>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</si>
  <si>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</si>
  <si>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</si>
  <si>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</si>
  <si>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</si>
  <si>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</si>
  <si>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</si>
  <si>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</si>
  <si>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</si>
  <si>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</si>
  <si>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</si>
  <si>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</si>
  <si>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</si>
  <si>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</si>
  <si>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</si>
  <si>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</si>
  <si>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</si>
  <si>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</si>
  <si>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</si>
  <si>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</si>
  <si>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</si>
  <si>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</si>
  <si>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</si>
  <si>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</si>
  <si>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</si>
  <si>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</si>
  <si>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</si>
  <si>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</si>
  <si>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</si>
  <si>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</si>
  <si>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</si>
  <si>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</si>
  <si>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</si>
  <si>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</si>
  <si>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</si>
  <si>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</si>
  <si>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</si>
  <si>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</si>
  <si>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</si>
  <si>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</si>
  <si>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</si>
  <si>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</si>
  <si>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</si>
  <si>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</si>
  <si>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</si>
  <si>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</si>
  <si>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</si>
  <si>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</si>
  <si>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</si>
  <si>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</si>
  <si>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</si>
  <si>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</si>
  <si>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</si>
  <si>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</si>
  <si>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</si>
  <si>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</si>
  <si>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</si>
  <si>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</si>
  <si>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</si>
  <si>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</si>
  <si>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</si>
  <si>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</si>
  <si>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</si>
  <si>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</si>
  <si>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</si>
  <si>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</si>
  <si>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</si>
  <si>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</si>
  <si>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</si>
  <si>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</si>
  <si>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</si>
  <si>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</si>
  <si>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</si>
  <si>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</si>
  <si>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</si>
  <si>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</si>
  <si>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</si>
  <si>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</si>
  <si>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</si>
  <si>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</si>
  <si>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</si>
  <si>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</si>
  <si>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</si>
  <si>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</si>
  <si>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</si>
  <si>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</si>
  <si>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</si>
  <si>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</si>
  <si>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</si>
  <si>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</si>
  <si>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</si>
  <si>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</si>
  <si>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</si>
  <si>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</si>
  <si>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</si>
  <si>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</si>
  <si>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</si>
  <si>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</si>
  <si>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</si>
  <si>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</si>
  <si>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</si>
  <si>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</si>
  <si>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</si>
  <si>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</si>
  <si>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</si>
  <si>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</si>
  <si>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</si>
  <si>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</si>
  <si>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</si>
  <si>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</si>
  <si>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</si>
  <si>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</si>
  <si>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</si>
  <si>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</si>
  <si>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</si>
  <si>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</si>
  <si>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</si>
  <si>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</si>
  <si>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</si>
  <si>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</si>
  <si>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</si>
  <si>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</si>
  <si>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</si>
  <si>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</si>
  <si>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</si>
  <si>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</si>
  <si>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</si>
  <si>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</si>
  <si>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</si>
  <si>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</si>
  <si>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</si>
  <si>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</si>
  <si>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</si>
  <si>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</si>
  <si>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</si>
  <si>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</si>
  <si>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</si>
  <si>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</si>
  <si>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</si>
  <si>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</si>
  <si>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</si>
  <si>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</si>
  <si>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</si>
  <si>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</si>
  <si>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</si>
  <si>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</si>
  <si>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</si>
  <si>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</si>
  <si>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</si>
  <si>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</si>
  <si>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</si>
  <si>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</si>
  <si>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</si>
  <si>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</si>
  <si>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</si>
  <si>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</si>
  <si>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</si>
  <si>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</si>
  <si>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</si>
  <si>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</si>
  <si>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</si>
  <si>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</si>
  <si>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</si>
  <si>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</si>
  <si>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</si>
  <si>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</si>
  <si>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</si>
  <si>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</si>
  <si>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</si>
  <si>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</si>
  <si>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</si>
  <si>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</si>
  <si>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</si>
  <si>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</si>
  <si>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</si>
  <si>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</si>
  <si>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</si>
  <si>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</si>
  <si>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</si>
  <si>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</si>
  <si>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</si>
  <si>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</si>
  <si>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</si>
  <si>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</si>
  <si>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</si>
  <si>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</si>
  <si>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</si>
  <si>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</si>
  <si>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</si>
  <si>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</si>
  <si>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</si>
  <si>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</si>
  <si>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</si>
  <si>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</si>
  <si>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</si>
  <si>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</si>
  <si>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</si>
  <si>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</si>
  <si>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</si>
  <si>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</si>
  <si>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</si>
  <si>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</si>
  <si>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</si>
  <si>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</si>
  <si>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</si>
  <si>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</si>
  <si>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</si>
  <si>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</si>
  <si>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</si>
  <si>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</si>
  <si>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</si>
  <si>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</si>
  <si>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</si>
  <si>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</si>
  <si>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</si>
  <si>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</si>
  <si>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</si>
  <si>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</si>
  <si>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</si>
  <si>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</si>
  <si>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</si>
  <si>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</si>
  <si>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</si>
  <si>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</si>
  <si>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</si>
  <si>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</si>
  <si>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</si>
  <si>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</si>
  <si>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</si>
  <si>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</si>
  <si>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</si>
  <si>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</si>
  <si>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</si>
  <si>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</si>
  <si>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</si>
  <si>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</si>
  <si>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</si>
  <si>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</si>
  <si>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</si>
  <si>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</si>
  <si>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</si>
  <si>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</si>
  <si>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</si>
  <si>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</si>
  <si>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</si>
  <si>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</si>
  <si>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</si>
  <si>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</si>
  <si>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</si>
  <si>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</si>
  <si>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</si>
  <si>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</si>
  <si>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</si>
  <si>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</si>
  <si>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</si>
  <si>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</si>
  <si>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</si>
  <si>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</si>
  <si>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</si>
  <si>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</si>
  <si>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</si>
  <si>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</si>
  <si>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</si>
  <si>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</si>
  <si>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</si>
  <si>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</si>
  <si>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</si>
  <si>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</si>
  <si>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</si>
  <si>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</si>
  <si>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</si>
  <si>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</si>
  <si>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</si>
  <si>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</si>
  <si>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</si>
  <si>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</si>
  <si>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</si>
  <si>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</si>
  <si>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</si>
  <si>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</si>
  <si>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</si>
  <si>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</si>
  <si>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</si>
  <si>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</si>
  <si>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</si>
  <si>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</si>
  <si>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</si>
  <si>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</si>
  <si>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</si>
  <si>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</si>
  <si>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</si>
  <si>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</si>
  <si>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</si>
  <si>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</si>
  <si>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</si>
  <si>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</si>
  <si>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</si>
  <si>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</si>
  <si>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</si>
  <si>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</si>
  <si>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</si>
  <si>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</si>
  <si>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</si>
  <si>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</si>
  <si>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</si>
  <si>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</si>
  <si>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</si>
  <si>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</si>
  <si>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</si>
  <si>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</si>
  <si>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</si>
  <si>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</si>
  <si>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</si>
  <si>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</si>
  <si>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</si>
  <si>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</si>
  <si>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</si>
  <si>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</si>
  <si>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</si>
  <si>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</si>
  <si>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</si>
  <si>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</si>
  <si>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</si>
  <si>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</si>
  <si>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</si>
  <si>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</si>
  <si>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</si>
  <si>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</si>
  <si>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</si>
  <si>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</si>
  <si>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</si>
  <si>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</si>
  <si>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</si>
  <si>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</si>
  <si>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</si>
  <si>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</si>
  <si>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</si>
  <si>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</si>
  <si>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</si>
  <si>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</si>
  <si>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</si>
  <si>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</si>
  <si>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</si>
  <si>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</si>
  <si>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</si>
  <si>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</si>
  <si>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</si>
  <si>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</si>
  <si>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</si>
  <si>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</si>
  <si>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</si>
  <si>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</si>
  <si>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</si>
  <si>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</si>
  <si>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</si>
  <si>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</si>
  <si>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</si>
  <si>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</si>
  <si>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</si>
  <si>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</si>
  <si>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</si>
  <si>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</si>
  <si>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</si>
  <si>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</si>
  <si>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</si>
  <si>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</si>
  <si>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</si>
  <si>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</si>
  <si>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</si>
  <si>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</si>
  <si>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</si>
  <si>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</si>
  <si>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</si>
  <si>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</si>
  <si>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</si>
  <si>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</si>
  <si>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</si>
  <si>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</si>
  <si>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</si>
  <si>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</si>
  <si>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</si>
  <si>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</si>
  <si>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</si>
  <si>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</si>
  <si>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</si>
  <si>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</si>
  <si>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</si>
  <si>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</si>
  <si>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</si>
  <si>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</si>
  <si>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</si>
  <si>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</si>
  <si>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</si>
  <si>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</si>
  <si>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</si>
  <si>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</si>
  <si>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</si>
  <si>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</si>
  <si>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</si>
  <si>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</si>
  <si>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</si>
  <si>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</si>
  <si>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</si>
  <si>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</si>
  <si>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</si>
  <si>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</si>
  <si>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</si>
  <si>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</si>
  <si>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</si>
  <si>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</si>
  <si>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</si>
  <si>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</si>
  <si>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</si>
  <si>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</si>
  <si>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</si>
  <si>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</si>
  <si>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</si>
  <si>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</si>
  <si>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</si>
  <si>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</si>
  <si>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</si>
  <si>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</si>
  <si>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</si>
  <si>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</si>
  <si>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</si>
  <si>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</si>
  <si>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</si>
  <si>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</si>
  <si>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</si>
  <si>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</si>
  <si>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</si>
  <si>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</si>
  <si>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</si>
  <si>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</si>
  <si>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</si>
  <si>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</si>
  <si>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</si>
  <si>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</si>
  <si>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</si>
  <si>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</si>
  <si>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</si>
  <si>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</si>
  <si>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</si>
  <si>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</si>
  <si>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</si>
  <si>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</si>
  <si>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</si>
  <si>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</si>
  <si>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</si>
  <si>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</si>
  <si>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</si>
  <si>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</si>
  <si>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</si>
  <si>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</si>
  <si>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</si>
  <si>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</si>
  <si>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</si>
  <si>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</si>
  <si>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</si>
  <si>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</si>
  <si>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</si>
  <si>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</si>
  <si>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</si>
  <si>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</si>
  <si>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</si>
  <si>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</si>
  <si>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</si>
  <si>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</si>
  <si>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</si>
  <si>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</si>
  <si>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</si>
  <si>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</si>
  <si>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</si>
  <si>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</si>
  <si>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</si>
  <si>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</si>
  <si>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</si>
  <si>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</si>
  <si>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</si>
  <si>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</si>
  <si>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</si>
  <si>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</si>
  <si>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</si>
  <si>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</si>
  <si>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</si>
  <si>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</si>
  <si>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</si>
  <si>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</si>
  <si>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</si>
  <si>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</si>
  <si>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</si>
  <si>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</si>
  <si>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</si>
  <si>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</si>
  <si>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</si>
  <si>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</si>
  <si>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</si>
  <si>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</si>
  <si>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</si>
  <si>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</si>
  <si>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</si>
  <si>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</si>
  <si>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</si>
  <si>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</si>
  <si>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</si>
  <si>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</si>
  <si>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</si>
  <si>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</si>
  <si>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</si>
  <si>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</si>
  <si>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</si>
  <si>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</si>
  <si>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</si>
  <si>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</si>
  <si>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</si>
  <si>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</si>
  <si>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</si>
  <si>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</si>
  <si>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</si>
  <si>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</si>
  <si>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</si>
  <si>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</si>
  <si>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</si>
  <si>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</si>
  <si>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</si>
  <si>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</si>
  <si>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</si>
  <si>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</si>
  <si>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</si>
  <si>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</si>
  <si>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</si>
  <si>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</si>
  <si>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</si>
  <si>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</si>
  <si>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</si>
  <si>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</si>
  <si>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</si>
  <si>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</si>
  <si>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</si>
  <si>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</si>
  <si>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</si>
  <si>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</si>
  <si>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</si>
  <si>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</si>
  <si>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</si>
  <si>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</si>
  <si>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</si>
  <si>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</si>
  <si>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</si>
  <si>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</si>
  <si>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</si>
  <si>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</si>
  <si>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</si>
  <si>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</si>
  <si>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</si>
  <si>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</si>
  <si>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</si>
  <si>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</si>
  <si>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</si>
  <si>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</si>
  <si>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</si>
  <si>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</si>
  <si>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</si>
  <si>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</si>
  <si>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</si>
  <si>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</si>
  <si>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</si>
  <si>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</si>
  <si>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</si>
  <si>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</si>
  <si>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</si>
  <si>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</si>
  <si>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</si>
  <si>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</si>
  <si>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</si>
  <si>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</si>
  <si>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</si>
  <si>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</si>
  <si>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</si>
  <si>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</si>
  <si>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</si>
  <si>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</si>
  <si>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</si>
  <si>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</si>
  <si>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</si>
  <si>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</si>
  <si>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</si>
  <si>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</si>
  <si>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</si>
  <si>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</si>
  <si>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</si>
  <si>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</si>
  <si>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</si>
  <si>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</si>
  <si>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</si>
  <si>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</si>
  <si>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</si>
  <si>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</si>
  <si>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</si>
  <si>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</si>
  <si>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</si>
  <si>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</si>
  <si>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</si>
  <si>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</si>
  <si>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</si>
  <si>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</si>
  <si>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</si>
  <si>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</si>
  <si>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</si>
  <si>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</si>
  <si>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</si>
  <si>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</si>
  <si>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</si>
  <si>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</si>
  <si>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</si>
  <si>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</si>
  <si>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</si>
  <si>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</si>
  <si>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</si>
  <si>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</si>
  <si>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</si>
  <si>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</si>
  <si>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</si>
  <si>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</si>
  <si>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</si>
  <si>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</si>
  <si>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</si>
  <si>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</si>
  <si>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</si>
  <si>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</si>
  <si>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</si>
  <si>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</si>
  <si>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</si>
  <si>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</si>
  <si>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</si>
  <si>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</si>
  <si>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</si>
  <si>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</si>
  <si>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</si>
  <si>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</si>
  <si>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</si>
  <si>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</si>
  <si>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</si>
  <si>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</si>
  <si>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</si>
  <si>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</si>
  <si>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</si>
  <si>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</si>
  <si>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</si>
  <si>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</si>
  <si>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</si>
  <si>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</si>
  <si>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</si>
  <si>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</si>
  <si>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</si>
  <si>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</si>
  <si>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</si>
  <si>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</si>
  <si>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</si>
  <si>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</si>
  <si>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</si>
  <si>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</si>
  <si>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</si>
  <si>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</si>
  <si>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</si>
  <si>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</si>
  <si>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</si>
  <si>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</si>
  <si>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</si>
  <si>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</si>
  <si>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</si>
  <si>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</si>
  <si>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</si>
  <si>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</si>
  <si>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</si>
  <si>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</si>
  <si>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</si>
  <si>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</si>
  <si>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</si>
  <si>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</si>
  <si>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</si>
  <si>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</si>
  <si>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</si>
  <si>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</si>
  <si>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</si>
  <si>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</si>
  <si>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</si>
  <si>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</si>
  <si>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</si>
  <si>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</si>
  <si>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</si>
  <si>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</si>
  <si>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</si>
  <si>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</si>
  <si>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</si>
  <si>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</si>
  <si>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</si>
  <si>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</si>
  <si>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</si>
  <si>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</si>
  <si>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</si>
  <si>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</si>
  <si>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</si>
  <si>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</si>
  <si>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</si>
  <si>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</si>
  <si>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</si>
  <si>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</si>
  <si>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</si>
  <si>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</si>
  <si>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</si>
  <si>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</si>
  <si>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</si>
  <si>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</si>
  <si>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</si>
  <si>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</si>
  <si>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</si>
  <si>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</si>
  <si>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</si>
  <si>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</si>
  <si>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</si>
  <si>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</si>
  <si>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</si>
  <si>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</si>
  <si>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</si>
  <si>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</si>
  <si>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</si>
  <si>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</si>
  <si>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</si>
  <si>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</si>
  <si>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</si>
  <si>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</si>
  <si>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</si>
  <si>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</si>
  <si>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</si>
  <si>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</si>
  <si>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</si>
  <si>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</si>
  <si>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</si>
  <si>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</si>
  <si>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</si>
  <si>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</si>
  <si>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</si>
  <si>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</si>
  <si>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</si>
  <si>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</si>
  <si>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</si>
  <si>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</si>
  <si>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</si>
  <si>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</si>
  <si>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</si>
  <si>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</si>
  <si>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</si>
  <si>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</si>
  <si>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</si>
  <si>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</si>
  <si>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</si>
  <si>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</si>
  <si>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</si>
  <si>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</si>
  <si>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</si>
  <si>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</si>
  <si>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</si>
  <si>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</si>
  <si>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</si>
  <si>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</si>
  <si>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</si>
  <si>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</si>
  <si>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</si>
  <si>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</si>
  <si>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</si>
  <si>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</si>
  <si>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</si>
  <si>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</si>
  <si>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</si>
  <si>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</si>
  <si>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</si>
  <si>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</si>
  <si>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</si>
  <si>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</si>
  <si>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</si>
  <si>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</si>
  <si>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</si>
  <si>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</si>
  <si>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</si>
  <si>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</si>
  <si>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</si>
  <si>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</si>
  <si>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</si>
  <si>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</si>
  <si>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</si>
  <si>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</si>
  <si>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</si>
  <si>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</si>
  <si>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</si>
  <si>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</si>
  <si>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</si>
  <si>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</si>
  <si>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</si>
  <si>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</si>
  <si>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</si>
  <si>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</si>
  <si>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</si>
  <si>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</si>
  <si>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</si>
  <si>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</si>
  <si>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</si>
  <si>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</si>
  <si>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</si>
  <si>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</si>
  <si>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</si>
  <si>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</si>
  <si>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</si>
  <si>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</si>
  <si>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</si>
  <si>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</si>
  <si>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</si>
  <si>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</si>
  <si>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</si>
  <si>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</si>
  <si>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</si>
  <si>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</si>
  <si>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</si>
  <si>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</si>
  <si>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</si>
  <si>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</si>
  <si>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</si>
  <si>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</si>
  <si>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</si>
  <si>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</si>
  <si>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</si>
  <si>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</si>
  <si>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</si>
  <si>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</si>
  <si>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</si>
  <si>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</si>
  <si>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</si>
  <si>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</si>
  <si>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</si>
  <si>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</si>
  <si>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</si>
  <si>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</si>
  <si>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</si>
  <si>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</si>
  <si>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</si>
  <si>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</si>
  <si>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</si>
  <si>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</si>
  <si>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</si>
  <si>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</si>
  <si>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</si>
  <si>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</si>
  <si>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</si>
  <si>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</si>
  <si>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</si>
  <si>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</si>
  <si>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</si>
  <si>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</si>
  <si>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</si>
  <si>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</si>
  <si>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</si>
  <si>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</si>
  <si>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</si>
  <si>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</si>
  <si>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</si>
  <si>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</si>
  <si>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</si>
  <si>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</si>
  <si>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</si>
  <si>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</si>
  <si>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</si>
  <si>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</si>
  <si>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</si>
  <si>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</si>
  <si>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</si>
  <si>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</si>
  <si>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</si>
  <si>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</si>
  <si>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</si>
  <si>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</si>
  <si>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</si>
  <si>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</si>
  <si>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</si>
  <si>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</si>
  <si>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</si>
  <si>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</si>
  <si>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</si>
  <si>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</si>
  <si>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</si>
  <si>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</si>
  <si>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</si>
  <si>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</si>
  <si>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</si>
  <si>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</si>
  <si>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</si>
  <si>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</si>
  <si>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</si>
  <si>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</si>
  <si>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</si>
  <si>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</si>
  <si>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</si>
  <si>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</si>
  <si>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</si>
  <si>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</si>
  <si>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</si>
  <si>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</si>
  <si>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</si>
  <si>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</si>
  <si>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</si>
  <si>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</si>
  <si>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</si>
  <si>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</si>
  <si>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</si>
  <si>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</si>
  <si>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</si>
  <si>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</si>
  <si>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</si>
  <si>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</si>
  <si>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</si>
  <si>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</si>
  <si>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</si>
  <si>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</si>
  <si>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</si>
  <si>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</si>
  <si>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</si>
  <si>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</si>
  <si>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</si>
  <si>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</si>
  <si>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</si>
  <si>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</si>
  <si>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</si>
  <si>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</si>
  <si>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</si>
  <si>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</si>
  <si>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</si>
  <si>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</si>
  <si>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</si>
  <si>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</si>
  <si>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</si>
  <si>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</si>
  <si>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</si>
  <si>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</si>
  <si>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</si>
  <si>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</si>
  <si>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</si>
  <si>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</si>
  <si>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</si>
  <si>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</si>
  <si>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</si>
  <si>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</si>
  <si>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</si>
  <si>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</si>
  <si>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</si>
  <si>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</si>
  <si>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</si>
  <si>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</si>
  <si>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</si>
  <si>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</si>
  <si>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</si>
  <si>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</si>
  <si>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</si>
  <si>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</si>
  <si>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</si>
  <si>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</si>
  <si>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</si>
  <si>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</si>
  <si>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</si>
  <si>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</si>
  <si>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</si>
  <si>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</si>
  <si>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</si>
  <si>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</si>
  <si>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</si>
  <si>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</si>
  <si>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</si>
  <si>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</si>
  <si>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</si>
  <si>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</si>
  <si>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</si>
  <si>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</si>
  <si>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</si>
  <si>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</si>
  <si>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</si>
  <si>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</si>
  <si>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</si>
  <si>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</si>
  <si>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</si>
  <si>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</si>
  <si>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</si>
  <si>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</si>
  <si>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</si>
  <si>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</si>
  <si>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</si>
  <si>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</si>
  <si>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</si>
  <si>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</si>
  <si>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</si>
  <si>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</si>
  <si>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</si>
  <si>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</si>
  <si>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</si>
  <si>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</si>
  <si>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</si>
  <si>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</si>
  <si>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</si>
  <si>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</si>
  <si>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</si>
  <si>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</si>
  <si>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</si>
  <si>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</si>
  <si>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</si>
  <si>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</si>
  <si>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</si>
  <si>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</si>
  <si>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</si>
  <si>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</si>
  <si>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</si>
  <si>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</si>
  <si>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</si>
  <si>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</si>
  <si>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</si>
  <si>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</si>
  <si>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</si>
  <si>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</si>
  <si>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</si>
  <si>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</si>
  <si>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</si>
  <si>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</si>
  <si>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</si>
  <si>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</si>
  <si>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</si>
  <si>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</si>
  <si>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</si>
  <si>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</si>
  <si>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</si>
  <si>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</si>
  <si>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</si>
  <si>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</si>
  <si>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</si>
  <si>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</si>
  <si>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</si>
  <si>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</si>
  <si>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</si>
  <si>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</si>
  <si>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</si>
  <si>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</si>
  <si>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</si>
  <si>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</si>
  <si>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</si>
  <si>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</si>
  <si>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</si>
  <si>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</si>
  <si>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</si>
  <si>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</si>
  <si>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</si>
  <si>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</si>
  <si>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</si>
  <si>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</si>
  <si>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</si>
  <si>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</si>
  <si>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</si>
  <si>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</si>
  <si>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</si>
  <si>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</si>
  <si>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</si>
  <si>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</si>
  <si>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</si>
  <si>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</si>
  <si>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</si>
  <si>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</si>
  <si>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</si>
  <si>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</si>
  <si>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</si>
  <si>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</si>
  <si>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</si>
  <si>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</si>
  <si>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</si>
  <si>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</si>
  <si>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</si>
  <si>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</si>
  <si>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</si>
  <si>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</si>
  <si>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</si>
  <si>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</si>
  <si>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</si>
  <si>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</si>
  <si>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</si>
  <si>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</si>
  <si>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</si>
  <si>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</si>
  <si>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</si>
  <si>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</si>
  <si>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</si>
  <si>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</si>
  <si>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</si>
  <si>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</si>
  <si>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</si>
  <si>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</si>
  <si>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</si>
  <si>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</si>
  <si>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</si>
  <si>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</si>
  <si>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</si>
  <si>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</si>
  <si>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</si>
  <si>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</si>
  <si>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</si>
  <si>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</si>
  <si>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</si>
  <si>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</si>
  <si>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</si>
  <si>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</si>
  <si>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</si>
  <si>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</si>
  <si>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</si>
  <si>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</si>
  <si>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</si>
  <si>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</si>
  <si>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</si>
  <si>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</si>
  <si>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</si>
  <si>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</si>
  <si>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</si>
  <si>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</si>
  <si>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</si>
  <si>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</si>
  <si>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</si>
  <si>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</si>
  <si>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</si>
  <si>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</si>
  <si>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</si>
  <si>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</si>
  <si>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</si>
  <si>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</si>
  <si>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</si>
  <si>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</si>
  <si>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</si>
  <si>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</si>
  <si>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</si>
  <si>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</si>
  <si>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</si>
  <si>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</si>
  <si>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</si>
  <si>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</si>
  <si>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</si>
  <si>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</si>
  <si>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</si>
  <si>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</si>
  <si>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</si>
  <si>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</si>
  <si>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</si>
  <si>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</si>
  <si>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</si>
  <si>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</si>
  <si>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</si>
  <si>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</si>
  <si>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</si>
  <si>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</si>
  <si>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</si>
  <si>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</si>
  <si>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</si>
  <si>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</si>
  <si>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</si>
  <si>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</si>
  <si>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</si>
  <si>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</si>
  <si>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</si>
  <si>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</si>
  <si>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</si>
  <si>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</si>
  <si>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</si>
  <si>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</si>
  <si>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</si>
  <si>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</si>
  <si>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</si>
  <si>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</si>
  <si>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</si>
  <si>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</si>
  <si>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</si>
  <si>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</si>
  <si>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</si>
  <si>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</si>
  <si>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</si>
  <si>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</si>
  <si>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</si>
  <si>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</si>
  <si>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</si>
  <si>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</si>
  <si>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</si>
  <si>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</si>
  <si>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</si>
  <si>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</si>
  <si>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</si>
  <si>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</si>
  <si>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</si>
  <si>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</si>
  <si>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</si>
  <si>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</si>
  <si>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</si>
  <si>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</si>
  <si>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</si>
  <si>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</si>
  <si>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</si>
  <si>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</si>
  <si>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</si>
  <si>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</si>
  <si>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</si>
  <si>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</si>
  <si>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</si>
  <si>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</si>
  <si>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</si>
  <si>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</si>
  <si>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</si>
  <si>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</si>
  <si>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</si>
  <si>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</si>
  <si>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</si>
  <si>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</si>
  <si>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</si>
  <si>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</si>
  <si>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</si>
  <si>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</si>
  <si>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</si>
  <si>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</si>
  <si>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</si>
  <si>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</si>
  <si>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</si>
  <si>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</si>
  <si>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</si>
  <si>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</si>
  <si>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</si>
  <si>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</si>
  <si>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</si>
  <si>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</si>
  <si>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</si>
  <si>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</si>
  <si>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</si>
  <si>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</si>
  <si>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</si>
  <si>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</si>
  <si>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</si>
  <si>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</si>
  <si>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</si>
  <si>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</si>
  <si>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</si>
  <si>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</si>
  <si>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</si>
  <si>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</si>
  <si>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</si>
  <si>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</si>
  <si>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</si>
  <si>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</si>
  <si>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</si>
  <si>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</si>
  <si>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</si>
  <si>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</si>
  <si>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</si>
  <si>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</si>
  <si>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</si>
  <si>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</si>
  <si>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</si>
  <si>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</si>
  <si>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</si>
  <si>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</si>
  <si>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</si>
  <si>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</si>
  <si>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</si>
  <si>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</si>
  <si>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</si>
  <si>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</si>
  <si>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</si>
  <si>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</si>
  <si>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</si>
  <si>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</si>
  <si>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</si>
  <si>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</si>
  <si>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</si>
  <si>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</si>
  <si>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</si>
  <si>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</si>
  <si>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</si>
  <si>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</si>
  <si>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</si>
  <si>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</si>
  <si>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</si>
  <si>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</si>
  <si>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</si>
  <si>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</si>
  <si>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</si>
  <si>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</si>
  <si>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</si>
  <si>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</si>
  <si>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</si>
  <si>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</si>
  <si>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</si>
  <si>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</si>
  <si>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</si>
  <si>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</si>
  <si>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</si>
  <si>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</si>
  <si>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</si>
  <si>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</si>
  <si>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</si>
  <si>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</si>
  <si>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</si>
  <si>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</si>
  <si>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</si>
  <si>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</si>
  <si>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</si>
  <si>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</si>
  <si>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</si>
  <si>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</si>
  <si>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</si>
  <si>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</si>
  <si>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</si>
  <si>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</si>
  <si>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</si>
  <si>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</si>
  <si>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</si>
  <si>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</si>
  <si>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</si>
  <si>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</si>
  <si>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</si>
  <si>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</si>
  <si>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</si>
  <si>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</si>
  <si>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</si>
  <si>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</si>
  <si>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</si>
  <si>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</si>
  <si>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</si>
  <si>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</si>
  <si>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</si>
  <si>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</si>
  <si>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</si>
  <si>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</si>
  <si>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</si>
  <si>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</si>
  <si>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</si>
  <si>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</si>
  <si>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</si>
  <si>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</si>
  <si>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</si>
  <si>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</si>
  <si>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</si>
  <si>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</si>
  <si>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</si>
  <si>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</si>
  <si>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</si>
  <si>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</si>
  <si>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</si>
  <si>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</si>
  <si>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</si>
  <si>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</si>
  <si>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</si>
  <si>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</si>
  <si>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</si>
  <si>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</si>
  <si>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</si>
  <si>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</si>
  <si>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</si>
  <si>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</si>
  <si>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</si>
  <si>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</si>
  <si>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</si>
  <si>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</si>
  <si>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</si>
  <si>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</si>
  <si>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</si>
  <si>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</si>
  <si>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</si>
  <si>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</si>
  <si>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</si>
  <si>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</si>
  <si>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</si>
  <si>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</si>
  <si>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</si>
  <si>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</si>
  <si>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</si>
  <si>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</si>
  <si>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</si>
  <si>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</si>
  <si>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</si>
  <si>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</si>
  <si>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</si>
  <si>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</si>
  <si>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</si>
  <si>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</si>
  <si>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</si>
  <si>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</si>
  <si>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</si>
  <si>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</si>
  <si>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</si>
  <si>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</si>
  <si>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</si>
  <si>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</si>
  <si>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</si>
  <si>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</si>
  <si>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</si>
  <si>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</si>
  <si>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</si>
  <si>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</si>
  <si>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</si>
  <si>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</si>
  <si>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</si>
  <si>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</si>
  <si>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</si>
  <si>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</si>
  <si>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</si>
  <si>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</si>
  <si>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</si>
  <si>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</si>
  <si>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</si>
  <si>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</si>
  <si>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</si>
  <si>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</si>
  <si>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</si>
  <si>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</si>
  <si>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</si>
  <si>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</si>
  <si>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</si>
  <si>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</si>
  <si>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</si>
  <si>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</si>
  <si>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</si>
  <si>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</si>
  <si>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</si>
  <si>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</si>
  <si>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</si>
  <si>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</si>
  <si>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</si>
  <si>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</si>
  <si>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</si>
  <si>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</si>
  <si>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</si>
  <si>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</si>
  <si>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</si>
  <si>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</si>
  <si>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</si>
  <si>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</si>
  <si>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</si>
  <si>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</si>
  <si>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</si>
  <si>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</si>
  <si>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</si>
  <si>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</si>
  <si>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</si>
  <si>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</si>
  <si>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</si>
  <si>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</si>
  <si>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</si>
  <si>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</si>
  <si>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</si>
  <si>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</si>
  <si>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</si>
  <si>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</si>
  <si>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</si>
  <si>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</si>
  <si>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</si>
  <si>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</si>
  <si>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</si>
  <si>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</si>
  <si>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</si>
  <si>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</si>
  <si>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</si>
  <si>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</si>
  <si>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</si>
  <si>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</si>
  <si>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</si>
  <si>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</si>
  <si>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</si>
  <si>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</si>
  <si>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</si>
  <si>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</si>
  <si>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</si>
  <si>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</si>
  <si>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</si>
  <si>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</si>
  <si>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</si>
  <si>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</si>
  <si>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</si>
  <si>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</si>
  <si>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</si>
  <si>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</si>
  <si>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</si>
  <si>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</si>
  <si>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</si>
  <si>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</si>
  <si>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</si>
  <si>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</si>
  <si>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</si>
  <si>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</si>
  <si>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</si>
  <si>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</si>
  <si>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</si>
  <si>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</si>
  <si>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</si>
  <si>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</si>
  <si>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</si>
  <si>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</si>
  <si>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</si>
  <si>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</si>
  <si>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</si>
  <si>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</si>
  <si>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</si>
  <si>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</si>
  <si>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</si>
  <si>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</si>
  <si>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</si>
  <si>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</si>
  <si>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</si>
  <si>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</si>
  <si>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</si>
  <si>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</si>
  <si>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</si>
  <si>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</si>
  <si>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</si>
  <si>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</si>
  <si>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</si>
  <si>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</si>
  <si>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</si>
  <si>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</si>
  <si>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</si>
  <si>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</si>
  <si>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</si>
  <si>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</si>
  <si>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</si>
  <si>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</si>
  <si>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</si>
  <si>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</si>
  <si>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</si>
  <si>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</si>
  <si>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</si>
  <si>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</si>
  <si>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</si>
  <si>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</si>
  <si>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</si>
  <si>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</si>
  <si>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</si>
  <si>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</si>
  <si>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</si>
  <si>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</si>
  <si>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</si>
  <si>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</si>
  <si>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</si>
  <si>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</si>
  <si>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</si>
  <si>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</si>
  <si>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</si>
  <si>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</si>
  <si>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</si>
  <si>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</si>
  <si>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</si>
  <si>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</si>
  <si>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</si>
  <si>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</si>
  <si>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</si>
  <si>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</si>
  <si>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</si>
  <si>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</si>
  <si>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</si>
  <si>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</si>
  <si>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</si>
  <si>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</si>
  <si>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</si>
  <si>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</si>
  <si>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</si>
  <si>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</si>
  <si>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</si>
  <si>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</si>
  <si>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</si>
  <si>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</si>
  <si>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</si>
  <si>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</si>
  <si>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</si>
  <si>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</si>
  <si>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</si>
  <si>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</si>
  <si>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</si>
  <si>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</si>
  <si>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</si>
  <si>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</si>
  <si>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</si>
  <si>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</si>
  <si>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</si>
  <si>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</si>
  <si>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</si>
  <si>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</si>
  <si>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</si>
  <si>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</si>
  <si>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</si>
  <si>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</si>
  <si>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</si>
  <si>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</si>
  <si>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</si>
  <si>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</si>
  <si>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</si>
  <si>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</si>
  <si>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</si>
  <si>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</si>
  <si>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</si>
  <si>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</si>
  <si>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</si>
  <si>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</si>
  <si>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</si>
  <si>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</si>
  <si>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</si>
  <si>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</si>
  <si>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</si>
  <si>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</si>
  <si>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</si>
  <si>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</si>
  <si>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</si>
  <si>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</si>
  <si>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</si>
  <si>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</si>
  <si>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</si>
  <si>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</si>
  <si>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</si>
  <si>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</si>
  <si>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</si>
  <si>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</si>
  <si>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</si>
  <si>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</si>
  <si>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</si>
  <si>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</si>
  <si>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</si>
  <si>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</si>
  <si>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</si>
  <si>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</si>
  <si>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</si>
  <si>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</si>
  <si>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</si>
  <si>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</si>
  <si>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</si>
  <si>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</si>
  <si>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</si>
  <si>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</si>
  <si>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</si>
  <si>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</si>
  <si>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</si>
  <si>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</si>
  <si>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</si>
  <si>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</si>
  <si>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</si>
  <si>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</si>
  <si>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</si>
  <si>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</si>
  <si>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</si>
  <si>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</si>
  <si>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</si>
  <si>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</si>
  <si>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</si>
  <si>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</si>
  <si>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</si>
  <si>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</si>
  <si>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</si>
  <si>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</si>
  <si>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</si>
  <si>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</si>
  <si>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</si>
  <si>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</si>
  <si>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</si>
  <si>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</si>
  <si>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</si>
  <si>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</si>
  <si>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</si>
  <si>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</si>
  <si>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</si>
  <si>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</si>
  <si>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</si>
  <si>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</si>
  <si>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</si>
  <si>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</si>
  <si>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</si>
  <si>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</si>
  <si>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</si>
  <si>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</si>
  <si>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</si>
  <si>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</si>
  <si>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</si>
  <si>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</si>
  <si>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</si>
  <si>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</si>
  <si>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</si>
  <si>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</si>
  <si>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</si>
  <si>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</si>
  <si>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</si>
  <si>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</si>
  <si>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</si>
  <si>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</si>
  <si>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</si>
  <si>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</si>
  <si>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</si>
  <si>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</si>
  <si>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</si>
  <si>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</si>
  <si>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</si>
  <si>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</si>
  <si>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</si>
  <si>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</si>
  <si>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</si>
  <si>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</si>
  <si>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</si>
  <si>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</si>
  <si>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</si>
  <si>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</si>
  <si>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</si>
  <si>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</si>
  <si>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</si>
  <si>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</si>
  <si>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</si>
  <si>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</si>
  <si>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</si>
  <si>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</si>
  <si>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</si>
  <si>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</si>
  <si>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</si>
  <si>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</si>
  <si>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</si>
  <si>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</si>
  <si>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</si>
  <si>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</si>
  <si>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</si>
  <si>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</si>
  <si>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</si>
  <si>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</si>
  <si>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</si>
  <si>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</si>
  <si>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</si>
  <si>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</si>
  <si>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</si>
  <si>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</si>
  <si>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</si>
  <si>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</si>
  <si>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</si>
  <si>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</si>
  <si>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</si>
  <si>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</si>
  <si>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</si>
  <si>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</si>
  <si>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</si>
  <si>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</si>
  <si>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</si>
  <si>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</si>
  <si>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</si>
  <si>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</si>
  <si>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</si>
  <si>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</si>
  <si>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</si>
  <si>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</si>
  <si>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</si>
  <si>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</si>
  <si>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</si>
  <si>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</si>
  <si>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</si>
  <si>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</si>
  <si>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</si>
  <si>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</si>
  <si>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</si>
  <si>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</si>
  <si>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</si>
  <si>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</si>
  <si>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</si>
  <si>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</si>
  <si>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</si>
  <si>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</si>
  <si>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</si>
  <si>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</si>
  <si>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</si>
  <si>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</si>
  <si>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</si>
  <si>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</si>
  <si>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</si>
  <si>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</si>
  <si>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</si>
  <si>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</si>
  <si>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</si>
  <si>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</si>
  <si>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</si>
  <si>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</si>
  <si>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</si>
  <si>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</si>
  <si>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</si>
  <si>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</si>
  <si>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</si>
  <si>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</si>
  <si>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</si>
  <si>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</si>
  <si>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</si>
  <si>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</si>
  <si>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</si>
  <si>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</si>
  <si>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</si>
  <si>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</si>
  <si>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</si>
  <si>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</si>
  <si>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</si>
  <si>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</si>
  <si>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</si>
  <si>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</si>
  <si>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</si>
  <si>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</si>
  <si>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</si>
  <si>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</si>
  <si>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</si>
  <si>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</si>
  <si>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</si>
  <si>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</si>
  <si>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</si>
  <si>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</si>
  <si>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</si>
  <si>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</si>
  <si>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</si>
  <si>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</si>
  <si>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</si>
  <si>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</si>
  <si>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</si>
  <si>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</si>
  <si>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</si>
  <si>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</si>
  <si>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</si>
  <si>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</si>
  <si>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</si>
  <si>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</si>
  <si>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</si>
  <si>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</si>
  <si>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</si>
  <si>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</si>
  <si>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</si>
  <si>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</si>
  <si>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</si>
  <si>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</si>
  <si>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</si>
  <si>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</si>
  <si>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</si>
  <si>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</si>
  <si>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</si>
  <si>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</si>
  <si>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</si>
  <si>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</si>
  <si>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</si>
  <si>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</si>
  <si>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</si>
  <si>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</si>
  <si>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</si>
  <si>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</si>
  <si>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</si>
  <si>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</si>
  <si>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</si>
  <si>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</si>
  <si>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</si>
  <si>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</si>
  <si>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</si>
  <si>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</si>
  <si>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</si>
  <si>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</si>
  <si>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</si>
  <si>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</si>
  <si>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</si>
  <si>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</si>
  <si>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</si>
  <si>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</si>
  <si>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</si>
  <si>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</si>
  <si>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</si>
  <si>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</si>
  <si>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</si>
  <si>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</si>
  <si>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</si>
  <si>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</si>
  <si>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</si>
  <si>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</si>
  <si>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</si>
  <si>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</si>
  <si>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</si>
  <si>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</si>
  <si>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</si>
  <si>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</si>
  <si>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</si>
  <si>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</si>
  <si>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</si>
  <si>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</si>
  <si>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</si>
  <si>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</si>
  <si>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</si>
  <si>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</si>
  <si>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</si>
  <si>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</si>
  <si>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</si>
  <si>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</si>
  <si>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</si>
  <si>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</si>
  <si>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</si>
  <si>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</si>
  <si>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</si>
  <si>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</si>
  <si>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</si>
  <si>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</si>
  <si>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</si>
  <si>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</si>
  <si>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</si>
  <si>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</si>
  <si>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</si>
  <si>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</si>
  <si>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</si>
  <si>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</si>
  <si>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</si>
  <si>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</si>
  <si>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</si>
  <si>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</si>
  <si>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</si>
  <si>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</si>
  <si>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</si>
  <si>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</si>
  <si>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</si>
  <si>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</si>
  <si>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</si>
  <si>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</si>
  <si>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</si>
  <si>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</si>
  <si>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</si>
  <si>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</si>
  <si>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</si>
  <si>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</si>
  <si>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</si>
  <si>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</si>
  <si>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</si>
  <si>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</si>
  <si>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</si>
  <si>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</si>
  <si>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</si>
  <si>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</si>
  <si>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</si>
  <si>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</si>
  <si>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</si>
  <si>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</si>
  <si>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</si>
  <si>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</si>
  <si>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</si>
  <si>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</si>
  <si>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</si>
  <si>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</si>
  <si>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</si>
  <si>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</si>
  <si>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</si>
  <si>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</si>
  <si>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</si>
  <si>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</si>
  <si>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</si>
  <si>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</si>
  <si>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</si>
  <si>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</si>
  <si>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</si>
  <si>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</si>
  <si>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</si>
  <si>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</si>
  <si>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</si>
  <si>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</si>
  <si>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</si>
  <si>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</si>
  <si>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</si>
  <si>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</si>
  <si>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</si>
  <si>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</si>
  <si>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</si>
  <si>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</si>
  <si>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</si>
  <si>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</si>
  <si>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</si>
  <si>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</si>
  <si>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</si>
  <si>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</si>
  <si>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</si>
  <si>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</si>
  <si>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</si>
  <si>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</si>
  <si>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</si>
  <si>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</si>
  <si>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</si>
  <si>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</si>
  <si>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</si>
  <si>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</si>
  <si>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</si>
  <si>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</si>
  <si>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</si>
  <si>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</si>
  <si>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</si>
  <si>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</si>
  <si>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</si>
  <si>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</si>
  <si>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</si>
  <si>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</si>
  <si>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</si>
  <si>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</si>
  <si>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</si>
  <si>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</si>
  <si>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</si>
  <si>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</si>
  <si>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</si>
  <si>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</si>
  <si>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</si>
  <si>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</si>
  <si>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</si>
  <si>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</si>
  <si>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</si>
  <si>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</si>
  <si>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</si>
  <si>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</si>
  <si>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</si>
  <si>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</si>
  <si>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</si>
  <si>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</si>
  <si>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</si>
  <si>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</si>
  <si>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</si>
  <si>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</si>
  <si>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</si>
  <si>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</si>
  <si>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</si>
  <si>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</si>
  <si>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</si>
  <si>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</si>
  <si>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</si>
  <si>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</si>
  <si>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</si>
  <si>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</si>
  <si>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</si>
  <si>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</si>
  <si>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</si>
  <si>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</si>
  <si>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</si>
  <si>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</si>
  <si>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</si>
  <si>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</si>
  <si>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</si>
  <si>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</si>
  <si>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</si>
  <si>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</si>
  <si>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</si>
  <si>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</si>
  <si>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</si>
  <si>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</si>
  <si>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</si>
  <si>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</si>
  <si>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</si>
  <si>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</si>
  <si>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</si>
  <si>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</si>
  <si>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</si>
  <si>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</si>
  <si>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</si>
  <si>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</si>
  <si>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</si>
  <si>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</si>
  <si>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</si>
  <si>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</si>
  <si>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</si>
  <si>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</si>
  <si>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</si>
  <si>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</si>
  <si>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</si>
  <si>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</si>
  <si>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</si>
  <si>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</si>
  <si>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</si>
  <si>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</si>
  <si>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</si>
  <si>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</si>
  <si>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</si>
  <si>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</si>
  <si>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</si>
  <si>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</si>
  <si>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</si>
  <si>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</si>
  <si>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</si>
  <si>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</si>
  <si>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</si>
  <si>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</si>
  <si>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</si>
  <si>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</si>
  <si>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</si>
  <si>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</si>
  <si>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</si>
  <si>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</si>
  <si>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</si>
  <si>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</si>
  <si>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</si>
  <si>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</si>
  <si>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</si>
  <si>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</si>
  <si>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</si>
  <si>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</si>
  <si>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</si>
  <si>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</si>
  <si>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</si>
  <si>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</si>
  <si>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</si>
  <si>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</si>
  <si>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</si>
  <si>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</si>
  <si>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</si>
  <si>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</si>
  <si>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</si>
  <si>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</si>
  <si>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</si>
  <si>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</si>
  <si>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</si>
  <si>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</si>
  <si>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</si>
  <si>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</si>
  <si>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</si>
  <si>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</si>
  <si>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</si>
  <si>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</si>
  <si>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</si>
  <si>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</si>
  <si>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</si>
  <si>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</si>
  <si>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</si>
  <si>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</si>
  <si>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</si>
  <si>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</si>
  <si>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</si>
  <si>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</si>
  <si>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</si>
  <si>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</si>
  <si>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</si>
  <si>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</si>
  <si>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</si>
  <si>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</si>
  <si>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</si>
  <si>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</si>
  <si>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</si>
  <si>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</si>
  <si>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</si>
  <si>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</si>
  <si>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</si>
  <si>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</si>
  <si>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</si>
  <si>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</si>
  <si>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</si>
  <si>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</si>
  <si>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</si>
  <si>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</si>
  <si>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</si>
  <si>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</si>
  <si>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</si>
  <si>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</si>
  <si>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</si>
  <si>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</si>
  <si>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</si>
  <si>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</si>
  <si>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</si>
  <si>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</si>
  <si>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</si>
  <si>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</si>
  <si>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</si>
  <si>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</si>
  <si>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</si>
  <si>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</si>
  <si>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</si>
  <si>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</si>
  <si>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</si>
  <si>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</si>
  <si>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</si>
  <si>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</si>
  <si>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</si>
  <si>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</si>
  <si>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</si>
  <si>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</si>
  <si>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</si>
  <si>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</si>
  <si>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</si>
  <si>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</si>
  <si>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</si>
  <si>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</si>
  <si>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</si>
  <si>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</si>
  <si>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</si>
  <si>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</si>
  <si>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</si>
  <si>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</si>
  <si>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</si>
  <si>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</si>
  <si>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</si>
  <si>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</si>
  <si>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</si>
  <si>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</si>
  <si>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</si>
  <si>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</si>
  <si>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</si>
  <si>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</si>
  <si>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</si>
  <si>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</si>
  <si>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</si>
  <si>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</si>
  <si>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</si>
  <si>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</si>
  <si>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</si>
  <si>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</si>
  <si>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</si>
  <si>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</si>
  <si>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</si>
  <si>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</si>
  <si>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</si>
  <si>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</si>
  <si>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</si>
  <si>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</si>
  <si>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</si>
  <si>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</si>
  <si>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</si>
  <si>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</si>
  <si>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</si>
  <si>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</si>
  <si>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</si>
  <si>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</si>
  <si>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</si>
  <si>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</si>
  <si>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</si>
  <si>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</si>
  <si>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</si>
  <si>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</si>
  <si>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</si>
  <si>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</si>
  <si>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</si>
  <si>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</si>
  <si>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</si>
  <si>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</si>
  <si>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</si>
  <si>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</si>
  <si>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</si>
  <si>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</si>
  <si>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</si>
  <si>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</si>
  <si>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</si>
  <si>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</si>
  <si>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</si>
  <si>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</si>
  <si>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</si>
  <si>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</si>
  <si>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</si>
  <si>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</si>
  <si>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</si>
  <si>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</si>
  <si>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</si>
  <si>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</si>
  <si>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</si>
  <si>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</si>
  <si>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</si>
  <si>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</si>
  <si>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</si>
  <si>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</si>
  <si>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</si>
  <si>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</si>
  <si>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</si>
  <si>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</si>
  <si>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</si>
  <si>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</si>
  <si>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</si>
  <si>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</si>
  <si>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</si>
  <si>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</si>
  <si>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</si>
  <si>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</si>
  <si>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</si>
  <si>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</si>
  <si>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</si>
  <si>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</si>
  <si>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</si>
  <si>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</si>
  <si>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</si>
  <si>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</si>
  <si>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</si>
  <si>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</si>
  <si>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</si>
  <si>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</si>
  <si>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</si>
  <si>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</si>
  <si>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</si>
  <si>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</si>
  <si>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</si>
  <si>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</si>
  <si>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</si>
  <si>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</si>
  <si>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</si>
  <si>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</si>
  <si>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</si>
  <si>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</si>
  <si>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</si>
  <si>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</si>
  <si>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</si>
  <si>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</si>
  <si>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</si>
  <si>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</si>
  <si>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</si>
  <si>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</si>
  <si>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</si>
  <si>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</si>
  <si>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</si>
  <si>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</si>
  <si>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</si>
  <si>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</si>
  <si>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</si>
  <si>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</si>
  <si>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</si>
  <si>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</si>
  <si>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</si>
  <si>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</si>
  <si>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</si>
  <si>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</si>
  <si>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</si>
  <si>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</si>
  <si>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</si>
  <si>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</si>
  <si>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</si>
  <si>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</si>
  <si>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</si>
  <si>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</si>
  <si>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</si>
  <si>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</si>
  <si>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</si>
  <si>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</si>
  <si>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</si>
  <si>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</si>
  <si>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</si>
  <si>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</si>
  <si>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</si>
  <si>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</si>
  <si>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</si>
  <si>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</si>
  <si>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</si>
  <si>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</si>
  <si>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</si>
  <si>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</si>
  <si>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</si>
  <si>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</si>
  <si>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</si>
  <si>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</si>
  <si>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</si>
  <si>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</si>
  <si>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</si>
  <si>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</si>
  <si>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</si>
  <si>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</si>
  <si>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</si>
  <si>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</si>
  <si>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</si>
  <si>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</si>
  <si>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</si>
  <si>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</si>
  <si>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</si>
  <si>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</si>
  <si>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</si>
  <si>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</si>
  <si>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</si>
  <si>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</si>
  <si>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</si>
  <si>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</si>
  <si>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</si>
  <si>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</si>
  <si>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</si>
  <si>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</si>
  <si>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</si>
  <si>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</si>
  <si>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</si>
  <si>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</si>
  <si>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</si>
  <si>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</si>
  <si>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</si>
  <si>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</si>
  <si>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</si>
  <si>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</si>
  <si>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</si>
  <si>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</si>
  <si>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</si>
  <si>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</si>
  <si>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</si>
  <si>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</si>
  <si>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</si>
  <si>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</si>
  <si>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</si>
  <si>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</si>
  <si>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</si>
  <si>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</si>
  <si>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</si>
  <si>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</si>
  <si>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</si>
  <si>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</si>
  <si>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</si>
  <si>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</si>
  <si>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</si>
  <si>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</si>
  <si>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</si>
  <si>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</si>
  <si>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</si>
  <si>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</si>
  <si>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</si>
  <si>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</si>
  <si>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</si>
  <si>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</si>
  <si>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</si>
  <si>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</si>
  <si>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</si>
  <si>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</si>
  <si>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</si>
  <si>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</si>
  <si>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</si>
  <si>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</si>
  <si>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</si>
  <si>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</si>
  <si>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</si>
  <si>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</si>
  <si>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</si>
  <si>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</si>
  <si>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</si>
  <si>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</si>
  <si>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</si>
  <si>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</si>
  <si>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</si>
  <si>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</si>
  <si>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</si>
  <si>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</si>
  <si>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</si>
  <si>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</si>
  <si>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</si>
  <si>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</si>
  <si>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</si>
  <si>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</si>
  <si>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</si>
  <si>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</si>
  <si>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</si>
  <si>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</si>
  <si>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</si>
  <si>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</si>
  <si>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</si>
  <si>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</si>
  <si>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</si>
  <si>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</si>
  <si>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</si>
  <si>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</si>
  <si>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</si>
  <si>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</si>
  <si>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</si>
  <si>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</si>
  <si>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</si>
  <si>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</si>
  <si>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</si>
  <si>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</si>
  <si>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</si>
  <si>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</si>
  <si>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</si>
  <si>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</si>
  <si>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</si>
  <si>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</si>
  <si>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</si>
  <si>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</si>
  <si>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</si>
  <si>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</si>
  <si>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</si>
  <si>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</si>
  <si>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</si>
  <si>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</si>
  <si>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</si>
  <si>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</si>
  <si>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</si>
  <si>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</si>
  <si>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</si>
  <si>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</si>
  <si>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</si>
  <si>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</si>
  <si>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</si>
  <si>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</si>
  <si>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</si>
  <si>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</si>
  <si>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</si>
  <si>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</si>
  <si>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</si>
  <si>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</si>
  <si>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</si>
  <si>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</si>
  <si>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</si>
  <si>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</si>
  <si>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</si>
  <si>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</si>
  <si>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</si>
  <si>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</si>
  <si>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</si>
  <si>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</si>
  <si>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</si>
  <si>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</si>
  <si>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</si>
  <si>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</si>
  <si>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</si>
  <si>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</si>
  <si>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</si>
  <si>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</si>
  <si>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</si>
  <si>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</si>
  <si>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</si>
  <si>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</si>
  <si>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</si>
  <si>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</si>
  <si>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</si>
  <si>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</si>
  <si>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</si>
  <si>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</si>
  <si>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</si>
  <si>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</si>
  <si>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</si>
  <si>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</si>
  <si>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</si>
  <si>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</si>
  <si>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</si>
  <si>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</si>
  <si>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</si>
  <si>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</si>
  <si>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</si>
  <si>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</si>
  <si>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</si>
  <si>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</si>
  <si>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</si>
  <si>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</si>
  <si>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</si>
  <si>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</si>
  <si>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</si>
  <si>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</si>
  <si>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</si>
  <si>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</si>
  <si>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</si>
  <si>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</si>
  <si>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</si>
  <si>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</si>
  <si>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</si>
  <si>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</si>
  <si>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</si>
  <si>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</si>
  <si>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</si>
  <si>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</si>
  <si>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</si>
  <si>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</si>
  <si>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</si>
  <si>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</si>
  <si>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</si>
  <si>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</si>
  <si>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</si>
  <si>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</si>
  <si>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</si>
  <si>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</si>
  <si>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</si>
  <si>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</si>
  <si>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</si>
  <si>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</si>
  <si>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</si>
  <si>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</si>
  <si>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</si>
  <si>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</si>
  <si>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</si>
  <si>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</si>
  <si>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</si>
  <si>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</si>
  <si>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</si>
  <si>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</si>
  <si>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</si>
  <si>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</si>
  <si>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</si>
  <si>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</si>
  <si>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</si>
  <si>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</si>
  <si>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</si>
  <si>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</si>
  <si>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</si>
  <si>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</si>
  <si>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</si>
  <si>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</si>
  <si>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</si>
  <si>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</si>
  <si>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</si>
  <si>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</si>
  <si>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</si>
  <si>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</si>
  <si>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</si>
  <si>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</si>
  <si>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</si>
  <si>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</si>
  <si>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</si>
  <si>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</si>
  <si>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</si>
  <si>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</si>
  <si>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</si>
  <si>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</si>
  <si>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</si>
  <si>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</si>
  <si>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</si>
  <si>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</si>
  <si>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</si>
  <si>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</si>
  <si>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</si>
  <si>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</si>
  <si>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</si>
  <si>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</si>
  <si>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</si>
  <si>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</si>
  <si>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</si>
  <si>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</si>
  <si>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</si>
  <si>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</si>
  <si>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</si>
  <si>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</si>
  <si>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</si>
  <si>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</si>
  <si>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</si>
  <si>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</si>
  <si>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</si>
  <si>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</si>
  <si>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</si>
  <si>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</si>
  <si>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</si>
  <si>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</si>
  <si>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</si>
  <si>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</si>
  <si>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</si>
  <si>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</si>
  <si>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</si>
  <si>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</si>
  <si>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</si>
  <si>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</si>
  <si>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</si>
  <si>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</si>
  <si>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</si>
  <si>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</si>
  <si>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</si>
  <si>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</si>
  <si>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</si>
  <si>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</si>
  <si>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</si>
  <si>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</si>
  <si>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</si>
  <si>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</si>
  <si>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</si>
  <si>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</si>
  <si>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</si>
  <si>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</si>
  <si>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</si>
  <si>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</si>
  <si>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</si>
  <si>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</si>
  <si>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</si>
  <si>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</si>
  <si>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</si>
  <si>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</si>
  <si>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</si>
  <si>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</si>
  <si>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</si>
  <si>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</si>
  <si>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</si>
  <si>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</si>
  <si>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</si>
  <si>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</si>
  <si>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</si>
  <si>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</si>
  <si>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</si>
  <si>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</si>
  <si>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</si>
  <si>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</si>
  <si>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</si>
  <si>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</si>
  <si>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</si>
  <si>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</si>
  <si>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</si>
  <si>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</si>
  <si>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</si>
  <si>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</si>
  <si>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</si>
  <si>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</si>
  <si>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</si>
  <si>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</si>
  <si>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</si>
  <si>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</si>
  <si>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</si>
  <si>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</si>
  <si>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</si>
  <si>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</si>
  <si>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</si>
  <si>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</si>
  <si>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</si>
  <si>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</si>
  <si>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</si>
  <si>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</si>
  <si>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</si>
  <si>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</si>
  <si>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</si>
  <si>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</si>
  <si>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</si>
  <si>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</si>
  <si>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</si>
  <si>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</si>
  <si>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</si>
  <si>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</si>
  <si>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</si>
  <si>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</si>
  <si>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</si>
  <si>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</si>
  <si>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</si>
  <si>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</si>
  <si>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</si>
  <si>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</si>
  <si>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</si>
  <si>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</si>
  <si>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</si>
  <si>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</si>
  <si>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</si>
  <si>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</si>
  <si>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</si>
  <si>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</si>
  <si>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</si>
  <si>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</si>
  <si>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</si>
  <si>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</si>
  <si>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</si>
  <si>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</si>
  <si>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</si>
  <si>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</si>
  <si>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</si>
  <si>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</si>
  <si>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</si>
  <si>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</si>
  <si>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</si>
  <si>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</si>
  <si>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</si>
  <si>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</si>
  <si>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</si>
  <si>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</si>
  <si>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</si>
  <si>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</si>
  <si>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</si>
  <si>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</si>
  <si>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</si>
  <si>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</si>
  <si>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</si>
  <si>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</si>
  <si>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</si>
  <si>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</si>
  <si>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</si>
  <si>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</si>
  <si>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</si>
  <si>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</si>
  <si>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</si>
  <si>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</si>
  <si>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</si>
  <si>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</si>
  <si>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</si>
  <si>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</si>
  <si>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</si>
  <si>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</si>
  <si>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</si>
  <si>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</si>
  <si>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</si>
  <si>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</si>
  <si>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</si>
  <si>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</si>
  <si>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</si>
  <si>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</si>
  <si>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</si>
  <si>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</si>
  <si>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</si>
  <si>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</si>
  <si>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</si>
  <si>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</si>
  <si>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</si>
  <si>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</si>
  <si>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</si>
  <si>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</si>
  <si>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</si>
  <si>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</si>
  <si>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</si>
  <si>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</si>
  <si>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</si>
  <si>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</si>
  <si>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</si>
  <si>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</si>
  <si>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</si>
  <si>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</si>
  <si>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</si>
  <si>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</si>
  <si>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</si>
  <si>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</si>
  <si>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</si>
  <si>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</si>
  <si>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</si>
  <si>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</si>
  <si>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</si>
  <si>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</si>
  <si>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</si>
  <si>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</si>
  <si>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</si>
  <si>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</si>
  <si>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</si>
  <si>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</si>
  <si>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</si>
  <si>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</si>
  <si>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</si>
  <si>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</si>
  <si>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</si>
  <si>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</si>
  <si>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</si>
  <si>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</si>
  <si>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</si>
  <si>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</si>
  <si>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</si>
  <si>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</si>
  <si>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</si>
  <si>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</si>
  <si>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</si>
  <si>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</si>
  <si>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</si>
  <si>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</si>
  <si>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</si>
  <si>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</si>
  <si>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</si>
  <si>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</si>
  <si>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</si>
  <si>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</si>
  <si>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</si>
  <si>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</si>
  <si>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</si>
  <si>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</si>
  <si>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</si>
  <si>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</si>
  <si>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</si>
  <si>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</si>
  <si>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</si>
  <si>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</si>
  <si>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</si>
  <si>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</si>
  <si>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</si>
  <si>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</si>
  <si>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</si>
  <si>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</si>
  <si>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</si>
  <si>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</si>
  <si>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</si>
  <si>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</si>
  <si>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</si>
  <si>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</si>
  <si>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</si>
  <si>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</si>
  <si>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</si>
  <si>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</si>
  <si>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</si>
  <si>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</si>
  <si>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</si>
  <si>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</si>
  <si>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</si>
  <si>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</si>
  <si>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</si>
  <si>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</si>
  <si>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</si>
  <si>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</si>
  <si>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</si>
  <si>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</si>
  <si>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</si>
  <si>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</si>
  <si>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</si>
  <si>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</si>
  <si>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</si>
  <si>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</si>
  <si>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</si>
  <si>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</si>
  <si>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</si>
  <si>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</si>
  <si>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</si>
  <si>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</si>
  <si>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</si>
  <si>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</si>
  <si>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</si>
  <si>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</si>
  <si>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</si>
  <si>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</si>
  <si>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</si>
  <si>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</si>
  <si>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</si>
  <si>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</si>
  <si>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</si>
  <si>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</si>
  <si>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</si>
  <si>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</si>
  <si>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</si>
  <si>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</si>
  <si>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</si>
  <si>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</si>
  <si>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</si>
  <si>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</si>
  <si>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</si>
  <si>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</si>
  <si>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</si>
  <si>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</si>
  <si>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</si>
  <si>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</si>
  <si>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</si>
  <si>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</si>
  <si>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</si>
  <si>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</si>
  <si>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</si>
  <si>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</si>
  <si>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</si>
  <si>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</si>
  <si>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</si>
  <si>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</si>
  <si>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</si>
  <si>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</si>
  <si>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</si>
  <si>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</si>
  <si>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</si>
  <si>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</si>
  <si>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</si>
  <si>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</si>
  <si>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</si>
  <si>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</si>
  <si>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</si>
  <si>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</si>
  <si>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</si>
  <si>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</si>
  <si>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</si>
  <si>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</si>
  <si>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</si>
  <si>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</si>
  <si>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</si>
  <si>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</si>
  <si>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</si>
  <si>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</si>
  <si>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</si>
  <si>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</si>
  <si>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</si>
  <si>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</si>
  <si>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</si>
  <si>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</si>
  <si>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</si>
  <si>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</si>
  <si>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</si>
  <si>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</si>
  <si>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</si>
  <si>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</si>
  <si>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</si>
  <si>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</si>
  <si>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</si>
  <si>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</si>
  <si>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</si>
  <si>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</si>
  <si>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</si>
  <si>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</si>
  <si>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</si>
  <si>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</si>
  <si>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</si>
  <si>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</si>
  <si>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</si>
  <si>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</si>
  <si>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</si>
  <si>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</si>
  <si>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</si>
  <si>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</si>
  <si>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</si>
  <si>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</si>
  <si>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</si>
  <si>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</si>
  <si>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</si>
  <si>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</si>
  <si>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</si>
  <si>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</si>
  <si>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</si>
  <si>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</si>
  <si>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</si>
  <si>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</si>
  <si>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</si>
  <si>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</si>
  <si>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</si>
  <si>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</si>
  <si>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</si>
  <si>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</si>
  <si>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</si>
  <si>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</si>
  <si>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</si>
  <si>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</si>
  <si>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</si>
  <si>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</si>
  <si>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</si>
  <si>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</si>
  <si>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</si>
  <si>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</si>
  <si>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</si>
  <si>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</si>
  <si>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</si>
  <si>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</si>
  <si>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</si>
  <si>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</si>
  <si>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</si>
  <si>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</si>
  <si>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</si>
  <si>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</si>
  <si>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</si>
  <si>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</si>
  <si>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</si>
  <si>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</si>
  <si>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</si>
  <si>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</si>
  <si>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</si>
  <si>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</si>
  <si>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</si>
  <si>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</si>
  <si>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</si>
  <si>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</si>
  <si>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</si>
  <si>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</si>
  <si>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</si>
  <si>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</si>
  <si>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</si>
  <si>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</si>
  <si>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</si>
  <si>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</si>
  <si>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</si>
  <si>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</si>
  <si>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</si>
  <si>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</si>
  <si>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</si>
  <si>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</si>
  <si>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</si>
  <si>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</si>
  <si>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</si>
  <si>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</si>
  <si>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</si>
  <si>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</si>
  <si>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</si>
  <si>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</si>
  <si>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</si>
  <si>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</si>
  <si>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</si>
  <si>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</si>
  <si>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</si>
  <si>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</si>
  <si>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</si>
  <si>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</si>
  <si>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</si>
  <si>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</si>
  <si>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</si>
  <si>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</si>
  <si>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</si>
  <si>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</si>
  <si>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</si>
  <si>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</si>
  <si>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</si>
  <si>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</si>
  <si>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</si>
  <si>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</si>
  <si>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</si>
  <si>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</si>
  <si>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</si>
  <si>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</si>
  <si>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</si>
  <si>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</si>
  <si>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</si>
  <si>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</si>
  <si>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</si>
  <si>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</si>
  <si>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</si>
  <si>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</si>
  <si>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</si>
  <si>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</si>
  <si>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</si>
  <si>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</si>
  <si>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</si>
  <si>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</si>
  <si>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</si>
  <si>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</si>
  <si>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</si>
  <si>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</si>
  <si>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</si>
  <si>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</si>
  <si>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</si>
  <si>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</si>
  <si>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</si>
  <si>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</si>
  <si>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</si>
  <si>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</si>
  <si>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</si>
  <si>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</si>
  <si>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</si>
  <si>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</si>
  <si>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</si>
  <si>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</si>
  <si>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</si>
  <si>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</si>
  <si>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</si>
  <si>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</si>
  <si>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</si>
  <si>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</si>
  <si>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</si>
  <si>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</si>
  <si>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</si>
  <si>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</si>
  <si>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</si>
  <si>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</si>
  <si>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</si>
  <si>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</si>
  <si>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</si>
  <si>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</si>
  <si>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</si>
  <si>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</si>
  <si>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</si>
  <si>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</si>
  <si>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</si>
  <si>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</si>
  <si>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</si>
  <si>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</si>
  <si>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</si>
  <si>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</si>
  <si>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</si>
  <si>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</si>
  <si>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</si>
  <si>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</si>
  <si>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</si>
  <si>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</si>
  <si>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</si>
  <si>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</si>
  <si>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</si>
  <si>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</si>
  <si>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</si>
  <si>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</si>
  <si>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</si>
  <si>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</si>
  <si>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</si>
  <si>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</si>
  <si>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</si>
  <si>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</si>
  <si>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</si>
  <si>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</si>
  <si>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</si>
  <si>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</si>
  <si>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</si>
  <si>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</si>
  <si>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</si>
  <si>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</si>
  <si>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</si>
  <si>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</si>
  <si>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</si>
  <si>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</si>
  <si>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</si>
  <si>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</si>
  <si>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</si>
  <si>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</si>
  <si>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</si>
  <si>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</si>
  <si>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</si>
  <si>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</si>
  <si>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</si>
  <si>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</si>
  <si>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</si>
  <si>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</si>
  <si>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</si>
  <si>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</si>
  <si>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</si>
  <si>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</si>
  <si>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</si>
  <si>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</si>
  <si>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</si>
  <si>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</si>
  <si>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</si>
  <si>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</si>
  <si>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</si>
  <si>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</si>
  <si>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</si>
  <si>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</si>
  <si>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</si>
  <si>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</si>
  <si>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</si>
  <si>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</si>
  <si>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</si>
  <si>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</si>
  <si>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</si>
  <si>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</si>
  <si>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</si>
  <si>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</si>
  <si>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</si>
  <si>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</si>
  <si>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</si>
  <si>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</si>
  <si>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</si>
  <si>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</si>
  <si>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</si>
  <si>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</si>
  <si>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</si>
  <si>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</si>
  <si>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</si>
  <si>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</si>
  <si>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</si>
  <si>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</si>
  <si>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</si>
  <si>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</si>
  <si>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</si>
  <si>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</si>
  <si>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</si>
  <si>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</si>
  <si>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</si>
  <si>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</si>
  <si>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</si>
  <si>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</si>
  <si>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</si>
  <si>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</si>
  <si>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</si>
  <si>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</si>
  <si>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</si>
  <si>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</si>
  <si>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</si>
  <si>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</si>
  <si>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</si>
  <si>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</si>
  <si>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</si>
  <si>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</si>
  <si>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</si>
  <si>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</si>
  <si>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</si>
  <si>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</si>
  <si>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</si>
  <si>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</si>
  <si>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</si>
  <si>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</si>
  <si>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</si>
  <si>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</si>
  <si>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</si>
  <si>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</si>
  <si>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</si>
  <si>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</si>
  <si>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</si>
  <si>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</si>
  <si>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</si>
  <si>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</si>
  <si>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</si>
  <si>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</si>
  <si>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</si>
  <si>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</si>
  <si>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</si>
  <si>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</si>
  <si>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</si>
  <si>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</si>
  <si>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</si>
  <si>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</si>
  <si>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</si>
  <si>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</si>
  <si>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</si>
  <si>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</si>
  <si>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</si>
  <si>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</si>
  <si>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</si>
  <si>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</si>
  <si>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</si>
  <si>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</si>
  <si>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</si>
  <si>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</si>
  <si>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</si>
  <si>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</si>
  <si>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</si>
  <si>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</si>
  <si>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</si>
  <si>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</si>
  <si>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</si>
  <si>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</si>
  <si>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</si>
  <si>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</si>
  <si>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</si>
  <si>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</si>
  <si>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</si>
  <si>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</si>
  <si>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</si>
  <si>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</si>
  <si>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</si>
  <si>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</si>
  <si>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</si>
  <si>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</si>
  <si>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</si>
  <si>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</si>
  <si>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</si>
  <si>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</si>
  <si>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</si>
  <si>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</si>
  <si>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</si>
  <si>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</si>
  <si>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</si>
  <si>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</si>
  <si>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</si>
  <si>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</si>
  <si>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</si>
  <si>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</si>
  <si>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</si>
  <si>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</si>
  <si>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</si>
  <si>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</si>
  <si>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</si>
  <si>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</si>
  <si>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</si>
  <si>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</si>
  <si>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</si>
  <si>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</si>
  <si>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</si>
  <si>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</si>
  <si>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</si>
  <si>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</si>
  <si>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</si>
  <si>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</si>
  <si>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</si>
  <si>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</si>
  <si>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</si>
  <si>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</si>
  <si>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</si>
  <si>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</si>
  <si>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</si>
  <si>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</si>
  <si>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</si>
  <si>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</si>
  <si>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</si>
  <si>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</si>
  <si>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</si>
  <si>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</si>
  <si>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</si>
  <si>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</si>
  <si>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</si>
  <si>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</si>
  <si>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</si>
  <si>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</si>
  <si>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</si>
  <si>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</si>
  <si>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</si>
  <si>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</si>
  <si>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</si>
  <si>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</si>
  <si>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</si>
  <si>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</si>
  <si>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</si>
  <si>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</si>
  <si>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</si>
  <si>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</si>
  <si>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</si>
  <si>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</si>
  <si>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</si>
  <si>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</si>
  <si>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</si>
  <si>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</si>
  <si>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</si>
  <si>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</si>
  <si>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</si>
  <si>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</si>
  <si>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</si>
  <si>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</si>
  <si>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</si>
  <si>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</si>
  <si>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</si>
  <si>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</si>
  <si>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</si>
  <si>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</si>
  <si>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</si>
  <si>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</si>
  <si>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</si>
  <si>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</si>
  <si>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</si>
  <si>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</si>
  <si>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</si>
  <si>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</si>
  <si>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</si>
  <si>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</si>
  <si>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</si>
  <si>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</si>
  <si>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</si>
  <si>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</si>
  <si>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</si>
  <si>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</si>
  <si>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</si>
  <si>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</si>
  <si>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</si>
  <si>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</si>
  <si>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</si>
  <si>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</si>
  <si>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</si>
  <si>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</si>
  <si>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</si>
  <si>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</si>
  <si>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</si>
  <si>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</si>
  <si>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</si>
  <si>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</si>
  <si>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</si>
  <si>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</si>
  <si>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</si>
  <si>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</si>
  <si>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</si>
  <si>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</si>
  <si>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</si>
  <si>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</si>
  <si>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</si>
  <si>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</si>
  <si>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</si>
  <si>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</si>
  <si>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</si>
  <si>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</si>
  <si>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</si>
  <si>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</si>
  <si>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</si>
  <si>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</si>
  <si>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</si>
  <si>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</si>
  <si>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</si>
  <si>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</si>
  <si>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</si>
  <si>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</si>
  <si>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</si>
  <si>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</si>
  <si>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</si>
  <si>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</si>
  <si>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</si>
  <si>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</si>
  <si>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</si>
  <si>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</si>
  <si>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</si>
  <si>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</si>
  <si>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</si>
  <si>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</si>
  <si>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</si>
  <si>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</si>
  <si>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</si>
  <si>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</si>
  <si>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</si>
  <si>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</si>
  <si>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</si>
  <si>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</si>
  <si>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</si>
  <si>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</si>
  <si>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</si>
  <si>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</si>
  <si>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</si>
  <si>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</si>
  <si>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</si>
  <si>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</si>
  <si>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</si>
  <si>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</si>
  <si>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</si>
  <si>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</si>
  <si>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</si>
  <si>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</si>
  <si>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</si>
  <si>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</si>
  <si>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</si>
  <si>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</si>
  <si>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</si>
  <si>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</si>
  <si>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</si>
  <si>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</si>
  <si>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</si>
  <si>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</si>
  <si>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</si>
  <si>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</si>
  <si>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</si>
  <si>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</si>
  <si>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</si>
  <si>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</si>
  <si>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</si>
  <si>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</si>
  <si>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</si>
  <si>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</si>
  <si>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</si>
  <si>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</si>
  <si>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</si>
  <si>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</si>
  <si>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</si>
  <si>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</si>
  <si>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</si>
  <si>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</si>
  <si>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</si>
  <si>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</si>
  <si>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</si>
  <si>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</si>
  <si>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</si>
  <si>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</si>
  <si>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</si>
  <si>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</si>
  <si>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</si>
  <si>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</si>
  <si>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</si>
  <si>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</si>
  <si>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</si>
  <si>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</si>
  <si>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</si>
  <si>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</si>
  <si>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</si>
  <si>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</si>
  <si>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</si>
  <si>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</si>
  <si>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</si>
  <si>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</si>
  <si>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</si>
  <si>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</si>
  <si>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</si>
  <si>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</si>
  <si>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</si>
  <si>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</si>
  <si>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</si>
  <si>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</si>
  <si>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</si>
  <si>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</si>
  <si>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</si>
  <si>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</si>
  <si>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</si>
  <si>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</si>
  <si>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</si>
  <si>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</si>
  <si>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</si>
  <si>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</si>
  <si>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</si>
  <si>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</si>
  <si>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</si>
  <si>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</si>
  <si>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</si>
  <si>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</si>
  <si>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</si>
  <si>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</si>
  <si>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</si>
  <si>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</si>
  <si>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</si>
  <si>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</si>
  <si>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</si>
  <si>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</si>
  <si>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</si>
  <si>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</si>
  <si>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</si>
  <si>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</si>
  <si>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</si>
  <si>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</si>
  <si>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</si>
  <si>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</si>
  <si>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</si>
  <si>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</si>
  <si>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</si>
  <si>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</si>
  <si>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</si>
  <si>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</si>
  <si>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</si>
  <si>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</si>
  <si>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</si>
  <si>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</si>
  <si>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</si>
  <si>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</si>
  <si>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</si>
  <si>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</si>
  <si>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</si>
  <si>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</si>
  <si>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</si>
  <si>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</si>
  <si>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</si>
  <si>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</si>
  <si>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</si>
  <si>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</si>
  <si>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</si>
  <si>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</si>
  <si>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</si>
  <si>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</si>
  <si>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</si>
  <si>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</si>
  <si>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</si>
  <si>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</si>
  <si>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</si>
  <si>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</si>
  <si>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</si>
  <si>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</si>
  <si>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</si>
  <si>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</si>
  <si>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</si>
  <si>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</si>
  <si>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</si>
  <si>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</si>
  <si>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</si>
  <si>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</si>
  <si>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</si>
  <si>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</si>
  <si>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</si>
  <si>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</si>
  <si>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</si>
  <si>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</si>
  <si>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</si>
  <si>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</si>
  <si>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</si>
  <si>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</si>
  <si>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</si>
  <si>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</si>
  <si>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</si>
  <si>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</si>
  <si>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</si>
  <si>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</si>
  <si>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</si>
  <si>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</si>
  <si>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</si>
  <si>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</si>
  <si>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</si>
  <si>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</si>
  <si>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</si>
  <si>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</si>
  <si>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</si>
  <si>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</si>
  <si>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</si>
  <si>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</si>
  <si>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</si>
  <si>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</si>
  <si>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</si>
  <si>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</si>
  <si>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</si>
  <si>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</si>
  <si>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</si>
  <si>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</si>
  <si>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</si>
  <si>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</si>
  <si>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</si>
  <si>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</si>
  <si>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</si>
  <si>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</si>
  <si>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</si>
  <si>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</si>
  <si>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</si>
  <si>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</si>
  <si>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</si>
  <si>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</si>
  <si>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</si>
  <si>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</si>
  <si>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</si>
  <si>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</si>
  <si>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</si>
  <si>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</si>
  <si>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</si>
  <si>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</si>
  <si>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</si>
  <si>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</si>
  <si>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</si>
  <si>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</si>
  <si>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</si>
  <si>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</si>
  <si>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</si>
  <si>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</si>
  <si>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</si>
  <si>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</si>
  <si>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</si>
  <si>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</si>
  <si>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</si>
  <si>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</si>
  <si>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</si>
  <si>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</si>
  <si>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</si>
  <si>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</si>
  <si>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</si>
  <si>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</si>
  <si>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</si>
  <si>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</si>
  <si>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</si>
  <si>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</si>
  <si>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</si>
  <si>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</si>
  <si>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</si>
  <si>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</si>
  <si>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</si>
  <si>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</si>
  <si>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</si>
  <si>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</si>
  <si>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</si>
  <si>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</si>
  <si>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</si>
  <si>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</si>
  <si>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</si>
  <si>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</si>
  <si>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</si>
  <si>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</si>
  <si>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</si>
  <si>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</si>
  <si>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</si>
  <si>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</si>
  <si>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</si>
  <si>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</si>
  <si>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</si>
  <si>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</si>
  <si>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</si>
  <si>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</si>
  <si>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</si>
  <si>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</si>
  <si>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</si>
  <si>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</si>
  <si>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</si>
  <si>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</si>
  <si>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</si>
  <si>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</si>
  <si>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</si>
  <si>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</si>
  <si>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</si>
  <si>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</si>
  <si>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</si>
  <si>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</si>
  <si>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</si>
  <si>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</si>
  <si>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</si>
  <si>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</si>
  <si>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</si>
  <si>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</si>
  <si>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</si>
  <si>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</si>
  <si>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</si>
  <si>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</si>
  <si>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</si>
  <si>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</si>
  <si>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</si>
  <si>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</si>
  <si>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</si>
  <si>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</si>
  <si>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</si>
  <si>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</si>
  <si>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</si>
  <si>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</si>
  <si>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</si>
  <si>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</si>
  <si>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</si>
  <si>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</si>
  <si>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</si>
  <si>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</si>
  <si>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</si>
  <si>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</si>
  <si>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</si>
  <si>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</si>
  <si>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</si>
  <si>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</si>
  <si>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</si>
  <si>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</si>
  <si>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</si>
  <si>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</si>
  <si>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</si>
  <si>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</si>
  <si>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</si>
  <si>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</si>
  <si>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</si>
  <si>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</si>
  <si>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</si>
  <si>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</si>
  <si>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</si>
  <si>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</si>
  <si>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</si>
  <si>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</si>
  <si>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</si>
  <si>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</si>
  <si>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</si>
  <si>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</si>
  <si>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</si>
  <si>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</si>
  <si>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</si>
  <si>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</si>
  <si>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</si>
  <si>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</si>
  <si>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</si>
  <si>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</si>
  <si>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</si>
  <si>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</si>
  <si>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</si>
  <si>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</si>
  <si>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</si>
  <si>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</si>
  <si>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</si>
  <si>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</si>
  <si>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</si>
  <si>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</si>
  <si>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</si>
  <si>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</si>
  <si>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</si>
  <si>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</si>
  <si>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</si>
  <si>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</si>
  <si>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</si>
  <si>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</si>
  <si>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</si>
  <si>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</si>
  <si>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</si>
  <si>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</si>
  <si>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</si>
  <si>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</si>
  <si>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</si>
  <si>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</si>
  <si>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</si>
  <si>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</si>
  <si>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</si>
  <si>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</si>
  <si>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</si>
  <si>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</si>
  <si>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</si>
  <si>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</si>
  <si>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</si>
  <si>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</si>
  <si>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</si>
  <si>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</si>
  <si>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</si>
  <si>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</si>
  <si>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</si>
  <si>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</si>
  <si>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</si>
  <si>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</si>
  <si>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</si>
  <si>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</si>
  <si>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</si>
  <si>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</si>
  <si>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</si>
  <si>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</si>
  <si>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</si>
  <si>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</si>
  <si>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</si>
  <si>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</si>
  <si>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</si>
  <si>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</si>
  <si>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</si>
  <si>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</si>
  <si>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</si>
  <si>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</si>
  <si>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</si>
  <si>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</si>
  <si>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</si>
  <si>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</si>
  <si>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</si>
  <si>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</si>
  <si>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</si>
  <si>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</si>
  <si>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</si>
  <si>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</si>
  <si>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</si>
  <si>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</si>
  <si>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</si>
  <si>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</si>
  <si>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</si>
  <si>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</si>
  <si>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</si>
  <si>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</si>
  <si>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</si>
  <si>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</si>
  <si>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</si>
  <si>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</si>
  <si>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</si>
  <si>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</si>
  <si>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</si>
  <si>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</si>
  <si>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</si>
  <si>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</si>
  <si>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</si>
  <si>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</si>
  <si>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</si>
  <si>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</si>
  <si>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</si>
  <si>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</si>
  <si>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</si>
  <si>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</si>
  <si>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</si>
  <si>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</si>
  <si>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</si>
  <si>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</si>
  <si>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</si>
  <si>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</si>
  <si>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</si>
  <si>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</si>
  <si>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</si>
  <si>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</si>
  <si>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</si>
  <si>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</si>
  <si>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</si>
  <si>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</si>
  <si>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</si>
  <si>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</si>
  <si>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</si>
  <si>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</si>
  <si>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</si>
  <si>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</si>
  <si>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</si>
  <si>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</si>
  <si>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</si>
  <si>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</si>
  <si>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</si>
  <si>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</si>
  <si>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</si>
  <si>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</si>
  <si>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</si>
  <si>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</si>
  <si>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</si>
  <si>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</si>
  <si>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</si>
  <si>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</si>
  <si>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</si>
  <si>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</si>
  <si>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</si>
  <si>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</si>
  <si>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</si>
  <si>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</si>
  <si>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</si>
  <si>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</si>
  <si>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</si>
  <si>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</si>
  <si>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</si>
  <si>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</si>
  <si>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</si>
  <si>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</si>
  <si>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</si>
  <si>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</si>
  <si>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</si>
  <si>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</si>
  <si>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</si>
  <si>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</si>
  <si>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</si>
  <si>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</si>
  <si>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</si>
  <si>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</si>
  <si>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</si>
  <si>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</si>
  <si>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</si>
  <si>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</si>
  <si>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</si>
  <si>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</si>
  <si>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</si>
  <si>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</si>
  <si>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</si>
  <si>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</si>
  <si>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</si>
  <si>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</si>
  <si>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</si>
  <si>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</si>
  <si>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</si>
  <si>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</si>
  <si>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</si>
  <si>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</si>
  <si>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</si>
  <si>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</si>
  <si>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</si>
  <si>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</si>
  <si>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</si>
  <si>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</si>
  <si>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</si>
  <si>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</si>
  <si>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</si>
  <si>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</si>
  <si>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</si>
  <si>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</si>
  <si>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</si>
  <si>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</si>
  <si>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</si>
  <si>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</si>
  <si>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</si>
  <si>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</si>
  <si>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</si>
  <si>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</si>
  <si>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</si>
  <si>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</si>
  <si>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</si>
  <si>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</si>
  <si>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</si>
  <si>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</si>
  <si>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</si>
  <si>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</si>
  <si>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</si>
  <si>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</si>
  <si>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</si>
  <si>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</si>
  <si>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</si>
  <si>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</si>
  <si>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</si>
  <si>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</si>
  <si>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</si>
  <si>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</si>
  <si>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</si>
  <si>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</si>
  <si>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</si>
  <si>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</si>
  <si>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</si>
  <si>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</si>
  <si>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</si>
  <si>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</si>
  <si>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</si>
  <si>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</si>
  <si>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</si>
  <si>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</si>
  <si>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</si>
  <si>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</si>
  <si>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</si>
  <si>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</si>
  <si>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</si>
  <si>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</si>
  <si>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</si>
  <si>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</si>
  <si>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</si>
  <si>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</si>
  <si>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</si>
  <si>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</si>
  <si>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</si>
  <si>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</si>
  <si>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</si>
  <si>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</si>
  <si>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</si>
  <si>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</si>
  <si>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</si>
  <si>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</si>
  <si>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</si>
  <si>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</si>
  <si>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</si>
  <si>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</si>
  <si>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</si>
  <si>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</si>
  <si>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</si>
  <si>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</si>
  <si>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</si>
  <si>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</si>
  <si>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</si>
  <si>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</si>
  <si>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</si>
  <si>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</si>
  <si>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</si>
  <si>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</si>
  <si>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</si>
  <si>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</si>
  <si>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</si>
  <si>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</si>
  <si>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</si>
  <si>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</si>
  <si>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</si>
  <si>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</si>
  <si>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</si>
  <si>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</si>
  <si>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</si>
  <si>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</si>
  <si>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</si>
  <si>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</si>
  <si>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</si>
  <si>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</si>
  <si>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</si>
  <si>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</si>
  <si>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</si>
  <si>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</si>
  <si>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</si>
  <si>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</si>
  <si>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</si>
  <si>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</si>
  <si>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</si>
  <si>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</si>
  <si>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</si>
  <si>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</si>
  <si>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</si>
  <si>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</si>
  <si>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</si>
  <si>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</si>
  <si>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</si>
  <si>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</si>
  <si>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</si>
  <si>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</si>
  <si>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</si>
  <si>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</si>
  <si>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</si>
  <si>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</si>
  <si>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</si>
  <si>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</si>
  <si>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</si>
  <si>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</si>
  <si>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</si>
  <si>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</si>
  <si>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</si>
  <si>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</si>
  <si>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</si>
  <si>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</si>
  <si>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</si>
  <si>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</si>
  <si>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</si>
  <si>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</si>
  <si>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</si>
  <si>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</si>
  <si>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</si>
  <si>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</si>
  <si>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</si>
  <si>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</si>
  <si>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</si>
  <si>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</si>
  <si>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</si>
  <si>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</si>
  <si>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</si>
  <si>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</si>
  <si>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</si>
  <si>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</si>
  <si>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</si>
  <si>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</si>
  <si>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</si>
  <si>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</si>
  <si>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</si>
  <si>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</si>
  <si>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</si>
  <si>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</si>
  <si>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</si>
  <si>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</si>
  <si>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</si>
  <si>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</si>
  <si>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</si>
  <si>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</si>
  <si>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</si>
  <si>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</si>
  <si>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</si>
  <si>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</si>
  <si>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</si>
  <si>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</si>
  <si>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</si>
  <si>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</si>
  <si>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</si>
  <si>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</si>
  <si>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</si>
  <si>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</si>
  <si>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</si>
  <si>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</si>
  <si>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</si>
  <si>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</si>
  <si>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</si>
  <si>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</si>
  <si>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</si>
  <si>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</si>
  <si>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</si>
  <si>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</si>
  <si>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</si>
  <si>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</si>
  <si>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</si>
  <si>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</si>
  <si>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</si>
  <si>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</si>
  <si>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</si>
  <si>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</si>
  <si>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</si>
  <si>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</si>
  <si>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</si>
  <si>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</si>
  <si>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</si>
  <si>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</si>
  <si>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</si>
  <si>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</si>
  <si>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</si>
  <si>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</si>
  <si>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</si>
  <si>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</si>
  <si>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</si>
  <si>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</si>
  <si>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</si>
  <si>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</si>
  <si>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</si>
  <si>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</si>
  <si>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</si>
  <si>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</si>
  <si>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</si>
  <si>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</si>
  <si>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</si>
  <si>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</si>
  <si>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</si>
  <si>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</si>
  <si>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</si>
  <si>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</si>
  <si>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</si>
  <si>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</si>
  <si>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</si>
  <si>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</si>
  <si>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</si>
  <si>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</si>
  <si>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</si>
  <si>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</si>
  <si>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</si>
  <si>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</si>
  <si>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</si>
  <si>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</si>
  <si>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</si>
  <si>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</si>
  <si>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</si>
  <si>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</si>
  <si>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</si>
  <si>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</si>
  <si>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</si>
  <si>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</si>
  <si>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</si>
  <si>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</si>
  <si>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</si>
  <si>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</si>
  <si>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</si>
  <si>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</si>
  <si>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</si>
  <si>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</si>
  <si>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</si>
  <si>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</si>
  <si>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</si>
  <si>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</si>
  <si>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</si>
  <si>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</si>
  <si>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</si>
  <si>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</si>
  <si>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</si>
  <si>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</si>
  <si>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</si>
  <si>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</si>
  <si>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</si>
  <si>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</si>
  <si>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</si>
  <si>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</si>
  <si>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</si>
  <si>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</si>
  <si>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</si>
  <si>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</si>
  <si>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</si>
  <si>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</si>
  <si>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</si>
  <si>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</si>
  <si>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</si>
  <si>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</si>
  <si>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</si>
  <si>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</si>
  <si>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</si>
  <si>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</si>
  <si>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</si>
  <si>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</si>
  <si>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</si>
  <si>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</si>
  <si>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</si>
  <si>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</si>
  <si>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</si>
  <si>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</si>
  <si>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</si>
  <si>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</si>
  <si>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</si>
  <si>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</si>
  <si>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</si>
  <si>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</si>
  <si>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</si>
  <si>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</si>
  <si>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</si>
  <si>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</si>
  <si>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</si>
  <si>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</si>
  <si>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</si>
  <si>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</si>
  <si>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</si>
  <si>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</si>
  <si>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</si>
  <si>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</si>
  <si>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</si>
  <si>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</si>
  <si>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</si>
  <si>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</si>
  <si>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</si>
  <si>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</si>
  <si>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</si>
  <si>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</si>
  <si>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</si>
  <si>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</si>
  <si>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</si>
  <si>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</si>
  <si>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</si>
  <si>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</si>
  <si>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</si>
  <si>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</si>
  <si>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</si>
  <si>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</si>
  <si>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</si>
  <si>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</si>
  <si>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</si>
  <si>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</si>
  <si>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</si>
  <si>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</si>
  <si>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</si>
  <si>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</si>
  <si>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</si>
  <si>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</si>
  <si>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</si>
  <si>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</si>
  <si>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</si>
  <si>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</si>
  <si>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</si>
  <si>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</si>
  <si>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</si>
  <si>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</si>
  <si>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</si>
  <si>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</si>
  <si>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</si>
  <si>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</si>
  <si>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</si>
  <si>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</si>
  <si>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</si>
  <si>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</si>
  <si>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</si>
  <si>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</si>
  <si>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</si>
  <si>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</si>
  <si>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</si>
  <si>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</si>
  <si>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</si>
  <si>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</si>
  <si>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</si>
  <si>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</si>
  <si>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</si>
  <si>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</si>
  <si>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</si>
  <si>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</si>
  <si>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</si>
  <si>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</si>
  <si>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</si>
  <si>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</si>
  <si>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</si>
  <si>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</si>
  <si>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</si>
  <si>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</si>
  <si>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</si>
  <si>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</si>
  <si>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</si>
  <si>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</si>
  <si>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</si>
  <si>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</si>
  <si>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</si>
  <si>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</si>
  <si>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</si>
  <si>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</si>
  <si>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</si>
  <si>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</si>
  <si>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</si>
  <si>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</si>
  <si>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</si>
  <si>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</si>
  <si>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</si>
  <si>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</si>
  <si>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</si>
  <si>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</si>
  <si>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</si>
  <si>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</si>
  <si>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</si>
  <si>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</si>
  <si>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</si>
  <si>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</si>
  <si>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</si>
  <si>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</si>
  <si>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</si>
  <si>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</si>
  <si>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</si>
  <si>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</si>
  <si>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</si>
  <si>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</si>
  <si>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</si>
  <si>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</si>
  <si>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</si>
  <si>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</si>
  <si>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</si>
  <si>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</si>
  <si>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</si>
  <si>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</si>
  <si>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</si>
  <si>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</si>
  <si>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</si>
  <si>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</si>
  <si>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</si>
  <si>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</si>
  <si>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</si>
  <si>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</si>
  <si>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</si>
  <si>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</si>
  <si>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</si>
  <si>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</si>
  <si>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</si>
  <si>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</si>
  <si>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</si>
  <si>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</si>
  <si>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</si>
  <si>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</si>
  <si>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</si>
  <si>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</si>
  <si>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</si>
  <si>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</si>
  <si>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</si>
  <si>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</si>
  <si>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</si>
  <si>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</si>
  <si>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</si>
  <si>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</si>
  <si>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</si>
  <si>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</si>
  <si>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</si>
  <si>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</si>
  <si>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</si>
  <si>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</si>
  <si>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</si>
  <si>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</si>
  <si>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</si>
  <si>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</si>
  <si>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</si>
  <si>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</si>
  <si>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</si>
  <si>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</si>
  <si>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</si>
  <si>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</si>
  <si>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</si>
  <si>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</si>
  <si>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</si>
  <si>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</si>
  <si>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</si>
  <si>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</si>
  <si>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</si>
  <si>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</si>
  <si>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</si>
  <si>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</si>
  <si>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</si>
  <si>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</si>
  <si>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</si>
  <si>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</si>
  <si>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</si>
  <si>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</si>
  <si>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</si>
  <si>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</si>
  <si>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</si>
  <si>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</si>
  <si>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</si>
  <si>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</si>
  <si>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</si>
  <si>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</si>
  <si>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</si>
  <si>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</si>
  <si>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</si>
  <si>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</si>
  <si>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</si>
  <si>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</si>
  <si>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</si>
  <si>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</si>
  <si>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</si>
  <si>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</si>
  <si>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</si>
  <si>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</si>
  <si>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</si>
  <si>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</si>
  <si>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</si>
  <si>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</si>
  <si>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</si>
  <si>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</si>
  <si>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</si>
  <si>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</si>
  <si>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</si>
  <si>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</si>
  <si>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</si>
  <si>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</si>
  <si>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</si>
  <si>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</si>
  <si>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</si>
  <si>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</si>
  <si>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</si>
  <si>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</si>
  <si>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</si>
  <si>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</si>
  <si>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</si>
  <si>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</si>
  <si>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</si>
  <si>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</si>
  <si>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</si>
  <si>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</si>
  <si>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</si>
  <si>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</si>
  <si>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</si>
  <si>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</si>
  <si>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</si>
  <si>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</si>
  <si>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</si>
  <si>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</si>
  <si>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</si>
  <si>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</si>
  <si>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</si>
  <si>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</si>
  <si>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</si>
  <si>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</si>
  <si>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</si>
  <si>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</si>
  <si>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</si>
  <si>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</si>
  <si>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</si>
  <si>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</si>
  <si>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</si>
  <si>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</si>
  <si>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</si>
  <si>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</si>
  <si>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</si>
  <si>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</si>
  <si>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</si>
  <si>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</si>
  <si>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</si>
  <si>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</si>
  <si>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</si>
  <si>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</si>
  <si>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</si>
  <si>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</si>
  <si>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</si>
  <si>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</si>
  <si>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</si>
  <si>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</si>
  <si>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</si>
  <si>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</si>
  <si>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</si>
  <si>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</si>
  <si>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</si>
  <si>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</si>
  <si>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</si>
  <si>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</si>
  <si>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</si>
  <si>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</si>
  <si>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</si>
  <si>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</si>
  <si>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</si>
  <si>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</si>
  <si>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</si>
  <si>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</si>
  <si>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</si>
  <si>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</si>
  <si>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</si>
  <si>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</si>
  <si>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</si>
  <si>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</si>
  <si>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</si>
  <si>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</si>
  <si>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</si>
  <si>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</si>
  <si>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</si>
  <si>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</si>
  <si>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</si>
  <si>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</si>
  <si>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</si>
  <si>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</si>
  <si>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</si>
  <si>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</si>
  <si>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</si>
  <si>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</si>
  <si>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</si>
  <si>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</si>
  <si>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</si>
  <si>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</si>
  <si>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</si>
  <si>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</si>
  <si>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</si>
  <si>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</si>
  <si>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</si>
  <si>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</si>
  <si>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</si>
  <si>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</si>
  <si>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</si>
  <si>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</si>
  <si>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</si>
  <si>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</si>
  <si>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</si>
  <si>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</si>
  <si>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</si>
  <si>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</si>
  <si>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</si>
  <si>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</si>
  <si>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</si>
  <si>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</si>
  <si>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</si>
  <si>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</si>
  <si>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</si>
  <si>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</si>
  <si>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</si>
  <si>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</si>
  <si>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</si>
  <si>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</si>
  <si>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</si>
  <si>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</si>
  <si>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</si>
  <si>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</si>
  <si>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</si>
  <si>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</si>
  <si>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</si>
  <si>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</si>
  <si>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</si>
  <si>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</si>
  <si>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</si>
  <si>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</si>
  <si>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</si>
  <si>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</si>
  <si>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</si>
  <si>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</si>
  <si>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</si>
  <si>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</si>
  <si>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</si>
  <si>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</si>
  <si>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</si>
  <si>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</si>
  <si>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</si>
  <si>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</si>
  <si>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</si>
  <si>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</si>
  <si>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</si>
  <si>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</si>
  <si>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</si>
  <si>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</si>
  <si>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</si>
  <si>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</si>
  <si>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</si>
  <si>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</si>
  <si>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</si>
  <si>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</si>
  <si>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</si>
  <si>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</si>
  <si>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</si>
  <si>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</si>
  <si>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</si>
  <si>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</si>
  <si>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</si>
  <si>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</si>
  <si>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</si>
  <si>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</si>
  <si>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</si>
  <si>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</si>
  <si>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</si>
  <si>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</si>
  <si>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</si>
  <si>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</si>
  <si>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</si>
  <si>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</si>
  <si>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</si>
  <si>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</si>
  <si>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</si>
  <si>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</si>
  <si>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</si>
  <si>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</si>
  <si>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</si>
  <si>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</si>
  <si>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</si>
  <si>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</si>
  <si>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</si>
  <si>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</si>
  <si>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</si>
  <si>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</si>
  <si>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</si>
  <si>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</si>
  <si>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</si>
  <si>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</si>
  <si>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</si>
  <si>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</si>
  <si>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</si>
  <si>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</si>
  <si>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</si>
  <si>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</si>
  <si>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</si>
  <si>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</si>
  <si>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</si>
  <si>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</si>
  <si>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</si>
  <si>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</si>
  <si>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</si>
  <si>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</si>
  <si>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</si>
  <si>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</si>
  <si>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</si>
  <si>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</si>
  <si>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</si>
  <si>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</si>
  <si>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</si>
  <si>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</si>
  <si>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</si>
  <si>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</si>
  <si>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</si>
  <si>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</si>
  <si>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</si>
  <si>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</si>
  <si>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</si>
  <si>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</si>
  <si>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</si>
  <si>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</si>
  <si>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</si>
  <si>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</si>
  <si>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</si>
  <si>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</si>
  <si>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</si>
  <si>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</si>
  <si>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</si>
  <si>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</si>
  <si>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</si>
  <si>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</si>
  <si>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</si>
  <si>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</si>
  <si>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</si>
  <si>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</si>
  <si>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</si>
  <si>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</si>
  <si>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</si>
  <si>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</si>
  <si>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</si>
  <si>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</si>
  <si>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</si>
  <si>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</si>
  <si>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</si>
  <si>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</si>
  <si>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</si>
  <si>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</si>
  <si>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</si>
  <si>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</si>
  <si>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</si>
  <si>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</si>
  <si>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</si>
  <si>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</si>
  <si>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</si>
  <si>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</si>
  <si>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</si>
  <si>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</si>
  <si>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</si>
  <si>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</si>
  <si>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</si>
  <si>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</si>
  <si>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</si>
  <si>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</si>
  <si>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</si>
  <si>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</si>
  <si>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</si>
  <si>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</si>
  <si>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</si>
  <si>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</si>
  <si>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</si>
  <si>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</si>
  <si>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</si>
  <si>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</si>
  <si>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</si>
  <si>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</si>
  <si>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</si>
  <si>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</si>
  <si>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</si>
  <si>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</si>
  <si>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</si>
  <si>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</si>
  <si>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</si>
  <si>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</si>
  <si>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</si>
  <si>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</si>
  <si>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</si>
  <si>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</si>
  <si>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</si>
  <si>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</si>
  <si>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</si>
  <si>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</si>
  <si>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</si>
  <si>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</si>
  <si>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</si>
  <si>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</si>
  <si>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</si>
  <si>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</si>
  <si>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</si>
  <si>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</si>
  <si>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</si>
  <si>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</si>
  <si>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</si>
  <si>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</si>
  <si>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</si>
  <si>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</si>
  <si>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</si>
  <si>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</si>
  <si>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</si>
  <si>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</si>
  <si>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</si>
  <si>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</si>
  <si>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</si>
  <si>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</si>
  <si>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</si>
  <si>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</si>
  <si>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</si>
  <si>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</si>
  <si>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</si>
  <si>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</si>
  <si>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</si>
  <si>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</si>
  <si>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</si>
  <si>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</si>
  <si>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</si>
  <si>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</si>
  <si>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</si>
  <si>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</si>
  <si>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</si>
  <si>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</si>
  <si>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</si>
  <si>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</si>
  <si>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</si>
  <si>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</si>
  <si>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</si>
  <si>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</si>
  <si>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</si>
  <si>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</si>
  <si>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</si>
  <si>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</si>
  <si>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</si>
  <si>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</si>
  <si>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</si>
  <si>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</si>
  <si>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</si>
  <si>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</si>
  <si>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</si>
  <si>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</si>
  <si>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</si>
  <si>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</si>
  <si>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</si>
  <si>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</si>
  <si>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</si>
  <si>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</si>
  <si>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</si>
  <si>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</si>
  <si>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</si>
  <si>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</si>
  <si>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</si>
  <si>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</si>
  <si>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</si>
  <si>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</si>
  <si>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</si>
  <si>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</si>
  <si>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</si>
  <si>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</si>
  <si>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</si>
  <si>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</si>
  <si>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</si>
  <si>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</si>
  <si>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</si>
  <si>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</si>
  <si>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</si>
  <si>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</si>
  <si>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</si>
  <si>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</si>
  <si>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</si>
  <si>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</si>
  <si>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</si>
  <si>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</si>
  <si>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</si>
  <si>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</si>
  <si>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</si>
  <si>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</si>
  <si>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</si>
  <si>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</si>
  <si>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</si>
  <si>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</si>
  <si>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</si>
  <si>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</si>
  <si>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</si>
  <si>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</si>
  <si>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</si>
  <si>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</si>
  <si>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</si>
  <si>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</si>
  <si>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</si>
  <si>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</si>
  <si>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</si>
  <si>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</si>
  <si>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</si>
  <si>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</si>
  <si>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</si>
  <si>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</si>
  <si>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</si>
  <si>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</si>
  <si>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</si>
  <si>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</si>
  <si>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</si>
  <si>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</si>
  <si>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</si>
  <si>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</si>
  <si>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</si>
  <si>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</si>
  <si>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</si>
  <si>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</si>
  <si>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</si>
  <si>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</si>
  <si>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</si>
  <si>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</si>
  <si>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</si>
  <si>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</si>
  <si>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</si>
  <si>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</si>
  <si>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</si>
  <si>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</si>
  <si>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</si>
  <si>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</si>
  <si>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</si>
  <si>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</si>
  <si>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</si>
  <si>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</si>
  <si>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</si>
  <si>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</si>
  <si>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</si>
  <si>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</si>
  <si>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</si>
  <si>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</si>
  <si>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</si>
  <si>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</si>
  <si>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</si>
  <si>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</si>
  <si>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</si>
  <si>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</si>
  <si>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</si>
  <si>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</si>
  <si>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</si>
  <si>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</si>
  <si>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</si>
  <si>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</si>
  <si>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</si>
  <si>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</si>
  <si>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</si>
  <si>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</si>
  <si>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</si>
  <si>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</si>
  <si>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</si>
  <si>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</si>
  <si>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</si>
  <si>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</si>
  <si>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</si>
  <si>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</si>
  <si>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</si>
  <si>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</si>
  <si>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</si>
  <si>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</si>
  <si>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</si>
  <si>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</si>
  <si>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</si>
  <si>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</si>
  <si>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</si>
  <si>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</si>
  <si>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</si>
  <si>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</si>
  <si>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</si>
  <si>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</si>
  <si>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</si>
  <si>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</si>
  <si>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</si>
  <si>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</si>
  <si>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</si>
  <si>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</si>
  <si>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</si>
  <si>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</si>
  <si>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</si>
  <si>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</si>
  <si>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</si>
  <si>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</si>
  <si>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</si>
  <si>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</si>
  <si>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</si>
  <si>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</si>
  <si>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</si>
  <si>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</si>
  <si>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</si>
  <si>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</si>
  <si>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</si>
  <si>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</si>
  <si>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</si>
  <si>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</si>
  <si>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</si>
  <si>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</si>
  <si>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</si>
  <si>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</si>
  <si>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</si>
  <si>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</si>
  <si>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</si>
  <si>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</si>
  <si>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</si>
  <si>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</si>
  <si>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</si>
  <si>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</si>
  <si>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</si>
  <si>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</si>
  <si>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</si>
  <si>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</si>
  <si>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</si>
  <si>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</si>
  <si>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</si>
  <si>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</si>
  <si>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</si>
  <si>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</si>
  <si>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</si>
  <si>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</si>
  <si>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</si>
  <si>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</si>
  <si>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</si>
  <si>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</si>
  <si>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</si>
  <si>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</si>
  <si>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</si>
  <si>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</si>
  <si>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</si>
  <si>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</si>
  <si>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</si>
  <si>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</si>
  <si>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</si>
  <si>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</si>
  <si>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</si>
  <si>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</si>
  <si>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</si>
  <si>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</si>
  <si>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</si>
  <si>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</si>
  <si>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</si>
  <si>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</si>
  <si>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</si>
  <si>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</si>
  <si>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</si>
  <si>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</si>
  <si>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</si>
  <si>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</si>
  <si>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</si>
  <si>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</si>
  <si>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</si>
  <si>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</si>
  <si>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</si>
  <si>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</si>
  <si>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</si>
  <si>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</si>
  <si>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</si>
  <si>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</si>
  <si>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</si>
  <si>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</si>
  <si>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</si>
  <si>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</si>
  <si>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</si>
  <si>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</si>
  <si>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</si>
  <si>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</si>
  <si>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</si>
  <si>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</si>
  <si>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</si>
  <si>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</si>
  <si>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</si>
  <si>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</si>
  <si>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</si>
  <si>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</si>
  <si>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</si>
  <si>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</si>
  <si>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</si>
  <si>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</si>
  <si>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</si>
  <si>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</si>
  <si>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</si>
  <si>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</si>
  <si>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</si>
  <si>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</si>
  <si>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</si>
  <si>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</si>
  <si>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</si>
  <si>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</si>
  <si>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</si>
  <si>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</si>
  <si>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</si>
  <si>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</si>
  <si>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</si>
  <si>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</si>
  <si>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</si>
  <si>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</si>
  <si>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</si>
  <si>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</si>
  <si>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</si>
  <si>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</si>
  <si>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</si>
  <si>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</si>
  <si>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</si>
  <si>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</si>
  <si>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</si>
  <si>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</si>
  <si>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</si>
  <si>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</si>
  <si>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</si>
  <si>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</si>
  <si>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</si>
  <si>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</si>
  <si>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</si>
  <si>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</si>
  <si>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</si>
  <si>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</si>
  <si>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</si>
  <si>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</si>
  <si>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</si>
  <si>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</si>
  <si>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</si>
  <si>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</si>
  <si>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</si>
  <si>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</si>
  <si>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</si>
  <si>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</si>
  <si>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</si>
  <si>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</si>
  <si>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</si>
  <si>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</si>
  <si>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</si>
  <si>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</si>
  <si>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</si>
  <si>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</si>
  <si>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</si>
  <si>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</si>
  <si>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</si>
  <si>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</si>
  <si>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</si>
  <si>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</si>
  <si>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</si>
  <si>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</si>
  <si>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</si>
  <si>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</si>
  <si>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</si>
  <si>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</si>
  <si>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</si>
  <si>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</si>
  <si>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</si>
  <si>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</si>
  <si>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</si>
  <si>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</si>
  <si>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</si>
  <si>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</si>
  <si>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</si>
  <si>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</si>
  <si>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</si>
  <si>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</si>
  <si>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</si>
  <si>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</si>
  <si>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</si>
  <si>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</si>
  <si>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</si>
  <si>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</si>
  <si>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</si>
  <si>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</si>
  <si>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</si>
  <si>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</si>
  <si>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</si>
  <si>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</si>
  <si>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</si>
  <si>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</si>
  <si>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</si>
  <si>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</si>
  <si>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</si>
  <si>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</si>
  <si>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</si>
  <si>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</si>
  <si>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</si>
  <si>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</si>
  <si>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</si>
  <si>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</si>
  <si>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</si>
  <si>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</si>
  <si>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</si>
  <si>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</si>
  <si>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</si>
  <si>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</si>
  <si>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</si>
  <si>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</si>
  <si>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</si>
  <si>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</si>
  <si>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</si>
  <si>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</si>
  <si>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</si>
  <si>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</si>
  <si>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</si>
  <si>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</si>
  <si>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</si>
  <si>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</si>
  <si>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</si>
  <si>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</si>
  <si>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</si>
  <si>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</si>
  <si>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</si>
  <si>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</si>
  <si>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</si>
  <si>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</si>
  <si>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</si>
  <si>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</si>
  <si>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</si>
  <si>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</si>
  <si>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</si>
  <si>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</si>
  <si>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</si>
  <si>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</si>
  <si>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</si>
  <si>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</si>
  <si>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</si>
  <si>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</si>
  <si>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</si>
  <si>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</si>
  <si>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</si>
  <si>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</si>
  <si>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</si>
  <si>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</si>
  <si>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</si>
  <si>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</si>
  <si>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</si>
  <si>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</si>
  <si>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</si>
  <si>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</si>
  <si>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</si>
  <si>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</si>
  <si>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</si>
  <si>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</si>
  <si>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</si>
  <si>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</si>
  <si>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</si>
  <si>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</si>
  <si>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</si>
  <si>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</si>
  <si>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</si>
  <si>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</si>
  <si>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</si>
  <si>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</si>
  <si>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</si>
  <si>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</si>
  <si>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</si>
  <si>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</si>
  <si>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</si>
  <si>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</si>
  <si>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</si>
  <si>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</si>
  <si>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</si>
  <si>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</si>
  <si>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</si>
  <si>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</si>
  <si>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</si>
  <si>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</si>
  <si>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</si>
  <si>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</si>
  <si>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</si>
  <si>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</si>
  <si>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</si>
  <si>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</si>
  <si>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</si>
  <si>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</si>
  <si>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</si>
  <si>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</si>
  <si>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</si>
  <si>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</si>
  <si>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</si>
  <si>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</si>
  <si>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</si>
  <si>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</si>
  <si>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</si>
  <si>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</si>
  <si>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</si>
  <si>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</si>
  <si>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</si>
  <si>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</si>
  <si>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</si>
  <si>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</si>
  <si>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</si>
  <si>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</si>
  <si>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</si>
  <si>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</si>
  <si>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</si>
  <si>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</si>
  <si>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</si>
  <si>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</si>
  <si>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</si>
  <si>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</si>
  <si>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</si>
  <si>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</si>
  <si>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</si>
  <si>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</si>
  <si>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</si>
  <si>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</si>
  <si>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</si>
  <si>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</si>
  <si>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</si>
  <si>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</si>
  <si>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</si>
  <si>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</si>
  <si>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</si>
  <si>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</si>
  <si>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</si>
  <si>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</si>
  <si>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</si>
  <si>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</si>
  <si>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</si>
  <si>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</si>
  <si>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</si>
  <si>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</si>
  <si>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</si>
  <si>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</si>
  <si>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</si>
  <si>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</si>
  <si>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</si>
  <si>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</si>
  <si>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</si>
  <si>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</si>
  <si>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</si>
  <si>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</si>
  <si>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</si>
  <si>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</si>
  <si>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</si>
  <si>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</si>
  <si>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</si>
  <si>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</si>
  <si>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</si>
  <si>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</si>
  <si>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</si>
  <si>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</si>
  <si>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</si>
  <si>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</si>
  <si>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</si>
  <si>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</si>
  <si>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</si>
  <si>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</si>
  <si>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</si>
  <si>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</si>
  <si>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</si>
  <si>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</si>
  <si>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</si>
  <si>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</si>
  <si>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</si>
  <si>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</si>
  <si>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</si>
  <si>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</si>
  <si>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</si>
  <si>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</si>
  <si>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</si>
  <si>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</si>
  <si>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</si>
  <si>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</si>
  <si>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</si>
  <si>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</si>
  <si>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</si>
  <si>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</si>
  <si>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</si>
  <si>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</si>
  <si>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</si>
  <si>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</si>
  <si>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</si>
  <si>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</si>
  <si>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</si>
  <si>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</si>
  <si>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</si>
  <si>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</si>
  <si>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</si>
  <si>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</si>
  <si>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</si>
  <si>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</si>
  <si>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</si>
  <si>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</si>
  <si>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</si>
  <si>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</si>
  <si>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</si>
  <si>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</si>
  <si>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</si>
  <si>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</si>
  <si>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</si>
  <si>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</si>
  <si>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</si>
  <si>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</si>
  <si>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</si>
  <si>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</si>
  <si>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</si>
  <si>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</si>
  <si>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</si>
  <si>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</si>
  <si>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</si>
  <si>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</si>
  <si>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</si>
  <si>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</si>
  <si>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</si>
  <si>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</si>
  <si>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</si>
  <si>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</si>
  <si>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</si>
  <si>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</si>
  <si>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</si>
  <si>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</si>
  <si>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</si>
  <si>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</si>
  <si>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</si>
  <si>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</si>
  <si>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</si>
  <si>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</si>
  <si>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</si>
  <si>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</si>
  <si>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</si>
  <si>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</si>
  <si>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</si>
  <si>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</si>
  <si>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</si>
  <si>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</si>
  <si>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</si>
  <si>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</si>
  <si>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</si>
  <si>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</si>
  <si>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</si>
  <si>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</si>
  <si>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</si>
  <si>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</si>
  <si>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</si>
  <si>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</si>
  <si>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</si>
  <si>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</si>
  <si>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</si>
  <si>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</si>
  <si>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</si>
  <si>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</si>
  <si>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</si>
  <si>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</si>
  <si>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</si>
  <si>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</si>
  <si>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</si>
  <si>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</si>
  <si>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</si>
  <si>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</si>
  <si>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</si>
  <si>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</si>
  <si>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</si>
  <si>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</si>
  <si>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</si>
  <si>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</si>
  <si>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</si>
  <si>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</si>
  <si>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</si>
  <si>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</si>
  <si>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</si>
  <si>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</si>
  <si>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</si>
  <si>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</si>
  <si>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</si>
  <si>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</si>
  <si>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</si>
  <si>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</si>
  <si>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</si>
  <si>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</si>
  <si>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</si>
  <si>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</si>
  <si>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</si>
  <si>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</si>
  <si>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</si>
  <si>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</si>
  <si>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</si>
  <si>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</si>
  <si>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</si>
  <si>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</si>
  <si>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</si>
  <si>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</si>
  <si>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</si>
  <si>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</si>
  <si>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</si>
  <si>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</si>
  <si>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</si>
  <si>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</si>
  <si>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</si>
  <si>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</si>
  <si>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</si>
  <si>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</si>
  <si>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</si>
  <si>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</si>
  <si>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</si>
  <si>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</si>
  <si>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</si>
  <si>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</si>
  <si>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</si>
  <si>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</si>
  <si>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</si>
  <si>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</si>
  <si>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</si>
  <si>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</si>
  <si>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</si>
  <si>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</si>
  <si>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</si>
  <si>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</si>
  <si>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</si>
  <si>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</si>
  <si>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</si>
  <si>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</si>
  <si>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</si>
  <si>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</si>
  <si>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</si>
  <si>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</si>
  <si>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</si>
  <si>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</si>
  <si>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</si>
  <si>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</si>
  <si>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</si>
  <si>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</si>
  <si>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</si>
  <si>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</si>
  <si>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</si>
  <si>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</si>
  <si>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</si>
  <si>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</si>
  <si>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</si>
  <si>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</si>
  <si>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</si>
  <si>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</si>
  <si>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</si>
  <si>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</si>
  <si>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</si>
  <si>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</si>
  <si>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</si>
  <si>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</si>
  <si>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</si>
  <si>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</si>
  <si>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</si>
  <si>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</si>
  <si>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</si>
  <si>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</si>
  <si>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</si>
  <si>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</si>
  <si>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</si>
  <si>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</si>
  <si>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</si>
  <si>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</si>
  <si>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</si>
  <si>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</si>
  <si>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</si>
  <si>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</si>
  <si>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</si>
  <si>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</si>
  <si>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</si>
  <si>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</si>
  <si>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</si>
  <si>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</si>
  <si>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</si>
  <si>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</si>
  <si>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</si>
  <si>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</si>
  <si>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</si>
  <si>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</si>
  <si>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</si>
  <si>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</si>
  <si>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</si>
  <si>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</si>
  <si>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</si>
  <si>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</si>
  <si>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</si>
  <si>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</si>
  <si>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</si>
  <si>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</si>
  <si>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</si>
  <si>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</si>
  <si>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</si>
  <si>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</si>
  <si>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</si>
  <si>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</si>
  <si>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</si>
  <si>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</si>
  <si>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</si>
  <si>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</si>
  <si>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</si>
  <si>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</si>
  <si>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</si>
  <si>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</si>
  <si>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</si>
  <si>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</si>
  <si>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</si>
  <si>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</si>
  <si>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</si>
  <si>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</si>
  <si>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</si>
  <si>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</si>
  <si>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</si>
  <si>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</si>
  <si>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</si>
  <si>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</si>
  <si>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</si>
  <si>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</si>
  <si>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</si>
  <si>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</si>
  <si>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</si>
  <si>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</si>
  <si>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</si>
  <si>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</si>
  <si>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</si>
  <si>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</si>
  <si>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</si>
  <si>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</si>
  <si>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</si>
  <si>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</si>
  <si>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</si>
  <si>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</si>
  <si>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</si>
  <si>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</si>
  <si>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</si>
  <si>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</si>
  <si>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</si>
  <si>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</si>
  <si>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</si>
  <si>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</si>
  <si>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</si>
  <si>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</si>
  <si>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</si>
  <si>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</si>
  <si>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</si>
  <si>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</si>
  <si>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</si>
  <si>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</si>
  <si>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</si>
  <si>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</si>
  <si>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</si>
  <si>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</si>
  <si>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</si>
  <si>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</si>
  <si>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</si>
  <si>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</si>
  <si>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</si>
  <si>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</si>
  <si>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</si>
  <si>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</si>
  <si>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</si>
  <si>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</si>
  <si>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</si>
  <si>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</si>
  <si>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</si>
  <si>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</si>
  <si>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</si>
  <si>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</si>
  <si>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</si>
  <si>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</si>
  <si>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</si>
  <si>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</si>
  <si>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</si>
  <si>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</si>
  <si>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</si>
  <si>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</si>
  <si>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</si>
  <si>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</si>
  <si>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</si>
  <si>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</si>
  <si>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</si>
  <si>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</si>
  <si>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</si>
  <si>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</si>
  <si>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</si>
  <si>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</si>
  <si>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</si>
  <si>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</si>
  <si>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</si>
  <si>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</si>
  <si>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</si>
  <si>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</si>
  <si>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</si>
  <si>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</si>
  <si>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</si>
  <si>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</si>
  <si>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</si>
  <si>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</si>
  <si>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</si>
  <si>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</si>
  <si>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</si>
  <si>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</si>
  <si>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</si>
  <si>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</si>
  <si>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</si>
  <si>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</si>
  <si>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</si>
  <si>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</si>
  <si>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</si>
  <si>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</si>
  <si>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</si>
  <si>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</si>
  <si>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</si>
  <si>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</si>
  <si>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</si>
  <si>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</si>
  <si>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</si>
  <si>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</si>
  <si>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</si>
  <si>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</si>
  <si>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</si>
  <si>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</si>
  <si>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</si>
  <si>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</si>
  <si>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</si>
  <si>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</si>
  <si>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</si>
  <si>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</si>
  <si>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</si>
  <si>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</si>
  <si>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</si>
  <si>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</si>
  <si>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</si>
  <si>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</si>
  <si>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</si>
  <si>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</si>
  <si>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</si>
  <si>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</si>
  <si>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</si>
  <si>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</si>
  <si>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</si>
  <si>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</si>
  <si>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</si>
  <si>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</si>
  <si>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</si>
  <si>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</si>
  <si>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</si>
  <si>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</si>
  <si>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</si>
  <si>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</si>
  <si>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</si>
  <si>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</si>
  <si>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</si>
  <si>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</si>
  <si>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</si>
  <si>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</si>
  <si>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</si>
  <si>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</si>
  <si>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</si>
  <si>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</si>
  <si>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</si>
  <si>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</si>
  <si>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</si>
  <si>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</si>
  <si>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</si>
  <si>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</si>
  <si>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</si>
  <si>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</si>
  <si>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</si>
  <si>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</si>
  <si>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</si>
  <si>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</si>
  <si>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</si>
  <si>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</si>
  <si>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</si>
  <si>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</si>
  <si>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</si>
  <si>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</si>
  <si>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</si>
  <si>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</si>
  <si>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</si>
  <si>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</si>
  <si>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</si>
  <si>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</si>
  <si>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</si>
  <si>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</si>
  <si>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</si>
  <si>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</si>
  <si>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</si>
  <si>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</si>
  <si>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</si>
  <si>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</si>
  <si>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</si>
  <si>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</si>
  <si>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</si>
  <si>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</si>
  <si>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</si>
  <si>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</si>
  <si>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</si>
  <si>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</si>
  <si>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</si>
  <si>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</si>
  <si>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</si>
  <si>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</si>
  <si>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</si>
  <si>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</si>
  <si>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</si>
  <si>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</si>
  <si>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</si>
  <si>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</si>
  <si>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</si>
  <si>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</si>
  <si>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</si>
  <si>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</si>
  <si>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</si>
  <si>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</si>
  <si>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</si>
  <si>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</si>
  <si>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</si>
  <si>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</si>
  <si>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</si>
  <si>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</si>
  <si>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</si>
  <si>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</si>
  <si>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</si>
  <si>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</si>
  <si>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</si>
  <si>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</si>
  <si>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</si>
  <si>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</si>
  <si>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</si>
  <si>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</si>
  <si>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</si>
  <si>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</si>
  <si>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</si>
  <si>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</si>
  <si>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</si>
  <si>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</si>
  <si>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</si>
  <si>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</si>
  <si>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</si>
  <si>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</si>
  <si>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</si>
  <si>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</si>
  <si>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</si>
  <si>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</si>
  <si>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</si>
  <si>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</si>
  <si>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</si>
  <si>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</si>
  <si>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</si>
  <si>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</si>
  <si>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</si>
  <si>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</si>
  <si>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</si>
  <si>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</si>
  <si>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</si>
  <si>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</si>
  <si>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</si>
  <si>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</si>
  <si>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</si>
  <si>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</si>
  <si>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</si>
  <si>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</si>
  <si>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</si>
  <si>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</si>
  <si>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</si>
  <si>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</si>
  <si>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</si>
  <si>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</si>
  <si>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</si>
  <si>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</si>
  <si>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</si>
  <si>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</si>
  <si>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</si>
  <si>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</si>
  <si>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</si>
  <si>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</si>
  <si>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</si>
  <si>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</si>
  <si>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</si>
  <si>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</si>
  <si>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</si>
  <si>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</si>
  <si>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</si>
  <si>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</si>
  <si>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</si>
  <si>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</si>
  <si>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</si>
  <si>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</si>
  <si>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</si>
  <si>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</si>
  <si>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</si>
  <si>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</si>
  <si>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</si>
  <si>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</si>
  <si>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</si>
  <si>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</si>
  <si>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</si>
  <si>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</si>
  <si>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</si>
  <si>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</si>
  <si>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</si>
  <si>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</si>
  <si>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</si>
  <si>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</si>
  <si>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</si>
  <si>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</si>
  <si>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</si>
  <si>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</si>
  <si>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</si>
  <si>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</si>
  <si>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</si>
  <si>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</si>
  <si>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</si>
  <si>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</si>
  <si>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</si>
  <si>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</si>
  <si>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</si>
  <si>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</si>
  <si>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</si>
  <si>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</si>
  <si>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</si>
  <si>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</si>
  <si>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</si>
  <si>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</si>
  <si>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</si>
  <si>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</si>
  <si>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</si>
  <si>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</si>
  <si>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</si>
  <si>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</si>
  <si>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</si>
  <si>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</si>
  <si>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</si>
  <si>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</si>
  <si>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</si>
  <si>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</si>
  <si>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</si>
  <si>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</si>
  <si>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</si>
  <si>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</si>
  <si>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</si>
  <si>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</si>
  <si>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</si>
  <si>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</si>
  <si>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</si>
  <si>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</si>
  <si>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</si>
  <si>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</si>
  <si>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</si>
  <si>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</si>
  <si>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</si>
  <si>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</si>
  <si>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</si>
  <si>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</si>
  <si>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</si>
  <si>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</si>
  <si>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</si>
  <si>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</si>
  <si>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</si>
  <si>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</si>
  <si>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</si>
  <si>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</si>
  <si>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</si>
  <si>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</si>
  <si>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</si>
  <si>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</si>
  <si>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</si>
  <si>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</si>
  <si>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</si>
  <si>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</si>
  <si>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</si>
  <si>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</si>
  <si>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</si>
  <si>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</si>
  <si>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</si>
  <si>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</si>
  <si>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</si>
  <si>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</si>
  <si>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</si>
  <si>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</si>
  <si>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</si>
  <si>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</si>
  <si>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</si>
  <si>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</si>
  <si>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</si>
  <si>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</si>
  <si>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</si>
  <si>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</si>
  <si>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</si>
  <si>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</si>
  <si>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</si>
  <si>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</si>
  <si>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</si>
  <si>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</si>
  <si>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</si>
  <si>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</si>
  <si>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</si>
  <si>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</si>
  <si>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</si>
  <si>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</si>
  <si>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</si>
  <si>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</si>
  <si>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</si>
  <si>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</si>
  <si>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</si>
  <si>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</si>
  <si>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</si>
  <si>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</si>
  <si>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</si>
  <si>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</si>
  <si>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</si>
  <si>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</si>
  <si>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</si>
  <si>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</si>
  <si>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</si>
  <si>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</si>
  <si>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</si>
  <si>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</si>
  <si>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</si>
  <si>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</si>
  <si>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</si>
  <si>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</si>
  <si>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</si>
  <si>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</si>
  <si>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</si>
  <si>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</si>
  <si>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</si>
  <si>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</si>
  <si>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</si>
  <si>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</si>
  <si>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</si>
  <si>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</si>
  <si>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</si>
  <si>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</si>
  <si>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</si>
  <si>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</si>
  <si>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</si>
  <si>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</si>
  <si>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</si>
  <si>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</si>
  <si>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</si>
  <si>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</si>
  <si>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</si>
  <si>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</si>
  <si>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</si>
  <si>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</si>
  <si>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</si>
  <si>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</si>
  <si>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</si>
  <si>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</si>
  <si>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</si>
  <si>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</si>
  <si>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</si>
  <si>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</si>
  <si>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</si>
  <si>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</si>
  <si>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</si>
  <si>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</si>
  <si>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</si>
  <si>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</si>
  <si>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</si>
  <si>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</si>
  <si>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</si>
  <si>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</si>
  <si>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</si>
  <si>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</si>
  <si>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</si>
  <si>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</si>
  <si>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</si>
  <si>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</si>
  <si>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</si>
  <si>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</si>
  <si>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</si>
  <si>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</si>
  <si>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</si>
  <si>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</si>
  <si>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</si>
  <si>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</si>
  <si>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</si>
  <si>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</si>
  <si>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</si>
  <si>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</si>
  <si>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</si>
  <si>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</si>
  <si>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</si>
  <si>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</si>
  <si>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</si>
  <si>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</si>
  <si>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</si>
  <si>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</si>
  <si>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</si>
  <si>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</si>
  <si>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</si>
  <si>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</si>
  <si>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</si>
  <si>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</si>
  <si>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</si>
  <si>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</si>
  <si>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</si>
  <si>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</si>
  <si>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</si>
  <si>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</si>
  <si>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</si>
  <si>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</si>
  <si>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</si>
  <si>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</si>
  <si>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</si>
  <si>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</si>
  <si>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</si>
  <si>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</si>
  <si>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</si>
  <si>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</si>
  <si>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</si>
  <si>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</si>
  <si>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</si>
  <si>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</si>
  <si>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</si>
  <si>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</si>
  <si>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</si>
  <si>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</si>
  <si>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</si>
  <si>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</si>
  <si>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</si>
  <si>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</si>
  <si>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</si>
  <si>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</si>
  <si>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</si>
  <si>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</si>
  <si>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</si>
  <si>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</si>
  <si>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</si>
  <si>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</si>
  <si>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</si>
  <si>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</si>
  <si>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</si>
  <si>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</si>
  <si>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</si>
  <si>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</si>
  <si>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</si>
  <si>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</si>
  <si>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</si>
  <si>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</si>
  <si>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</si>
  <si>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</si>
  <si>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</si>
  <si>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</si>
  <si>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</si>
  <si>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</si>
  <si>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</si>
  <si>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</si>
  <si>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</si>
  <si>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</si>
  <si>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</si>
  <si>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</si>
  <si>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</si>
  <si>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</si>
  <si>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</si>
  <si>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</si>
  <si>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</si>
  <si>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</si>
  <si>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</si>
  <si>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</si>
  <si>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</si>
  <si>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</si>
  <si>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</si>
  <si>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</si>
  <si>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</si>
  <si>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</si>
  <si>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</si>
  <si>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</si>
  <si>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</si>
  <si>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</si>
  <si>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</si>
  <si>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</si>
  <si>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</si>
  <si>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</si>
  <si>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</si>
  <si>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</si>
  <si>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</si>
  <si>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</si>
  <si>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</si>
  <si>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</si>
  <si>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</si>
  <si>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</si>
  <si>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</si>
  <si>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</si>
  <si>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</si>
  <si>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</si>
  <si>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</si>
  <si>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</si>
  <si>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</si>
  <si>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</si>
  <si>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</si>
  <si>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</si>
  <si>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</si>
  <si>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</si>
  <si>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</si>
  <si>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</si>
  <si>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</si>
  <si>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</si>
  <si>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</si>
  <si>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</si>
  <si>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</si>
  <si>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</si>
  <si>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</si>
  <si>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</si>
  <si>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</si>
  <si>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</si>
  <si>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</si>
  <si>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</si>
  <si>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</si>
  <si>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</si>
  <si>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</si>
  <si>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</si>
  <si>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</si>
  <si>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</si>
  <si>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</si>
  <si>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</si>
  <si>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</si>
  <si>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</si>
  <si>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</si>
  <si>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</si>
  <si>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</si>
  <si>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</si>
  <si>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</si>
  <si>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</si>
  <si>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</si>
  <si>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</si>
  <si>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</si>
  <si>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</si>
  <si>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</si>
  <si>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</si>
  <si>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</si>
  <si>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</si>
  <si>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</si>
  <si>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</si>
  <si>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</si>
  <si>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</si>
  <si>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</si>
  <si>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</si>
  <si>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</si>
  <si>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</si>
  <si>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</si>
  <si>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</si>
  <si>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</si>
  <si>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</si>
  <si>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</si>
  <si>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</si>
  <si>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</si>
  <si>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</si>
  <si>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</si>
  <si>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</si>
  <si>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</si>
  <si>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</si>
  <si>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</si>
  <si>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</si>
  <si>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</si>
  <si>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</si>
  <si>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</si>
  <si>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</si>
  <si>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</si>
  <si>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</si>
  <si>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</si>
  <si>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</si>
  <si>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</si>
  <si>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</si>
  <si>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</si>
  <si>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</si>
  <si>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</si>
  <si>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</si>
  <si>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</si>
  <si>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</si>
  <si>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</si>
  <si>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</si>
  <si>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</si>
  <si>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</si>
  <si>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</si>
  <si>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</si>
  <si>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</si>
  <si>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</si>
  <si>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</si>
  <si>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</si>
  <si>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</si>
  <si>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</si>
  <si>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</si>
  <si>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</si>
  <si>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</si>
  <si>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</si>
  <si>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</si>
  <si>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</si>
  <si>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</si>
  <si>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</si>
  <si>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</si>
  <si>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</si>
  <si>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</si>
  <si>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</si>
  <si>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</si>
  <si>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</si>
  <si>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</si>
  <si>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</si>
  <si>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</si>
  <si>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</si>
  <si>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</si>
  <si>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</si>
  <si>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</si>
  <si>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</si>
  <si>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</si>
  <si>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</si>
  <si>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</si>
  <si>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</si>
  <si>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</si>
  <si>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</si>
  <si>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</si>
  <si>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</si>
  <si>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</si>
  <si>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</si>
  <si>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</si>
  <si>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</si>
  <si>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</si>
  <si>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</si>
  <si>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</si>
  <si>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</si>
  <si>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</si>
  <si>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</si>
  <si>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</si>
  <si>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</si>
  <si>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</si>
  <si>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</si>
  <si>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</si>
  <si>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</si>
  <si>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</si>
  <si>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</si>
  <si>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</si>
  <si>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</si>
  <si>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</si>
  <si>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</si>
  <si>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</si>
  <si>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</si>
  <si>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</si>
  <si>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</si>
  <si>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</si>
  <si>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</si>
  <si>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</si>
  <si>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</si>
  <si>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</si>
  <si>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</si>
  <si>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</si>
  <si>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</si>
  <si>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</si>
  <si>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</si>
  <si>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</si>
  <si>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</si>
  <si>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</si>
  <si>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</si>
  <si>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</si>
  <si>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</si>
  <si>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</si>
  <si>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</si>
  <si>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</si>
  <si>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</si>
  <si>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</si>
  <si>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</si>
  <si>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</si>
  <si>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</si>
  <si>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</si>
  <si>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</si>
  <si>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</si>
  <si>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</si>
  <si>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</si>
  <si>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</si>
  <si>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</si>
  <si>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</si>
  <si>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</si>
  <si>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</si>
  <si>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</si>
  <si>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</si>
  <si>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</si>
  <si>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</si>
  <si>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</si>
  <si>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</si>
  <si>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</si>
  <si>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</si>
  <si>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</si>
  <si>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</si>
  <si>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</si>
  <si>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</si>
  <si>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</si>
  <si>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</si>
  <si>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</si>
  <si>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</si>
  <si>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</si>
  <si>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</si>
  <si>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</si>
  <si>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</si>
  <si>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</si>
  <si>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</si>
  <si>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</si>
  <si>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</si>
  <si>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</si>
  <si>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</si>
  <si>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</si>
  <si>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</si>
  <si>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</si>
  <si>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</si>
  <si>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</si>
  <si>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</si>
  <si>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</si>
  <si>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</si>
  <si>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</si>
  <si>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</si>
  <si>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</si>
  <si>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</si>
  <si>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</si>
  <si>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</si>
  <si>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</si>
  <si>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</si>
  <si>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</si>
  <si>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</si>
  <si>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</si>
  <si>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</si>
  <si>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</si>
  <si>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</si>
  <si>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</si>
  <si>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</si>
  <si>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</si>
  <si>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</si>
  <si>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</si>
  <si>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</si>
  <si>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</si>
  <si>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</si>
  <si>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</si>
  <si>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</si>
  <si>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</si>
  <si>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</si>
  <si>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</si>
  <si>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</si>
  <si>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</si>
  <si>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</si>
  <si>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</si>
  <si>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</si>
  <si>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</si>
  <si>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</si>
  <si>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</si>
  <si>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</si>
  <si>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</si>
  <si>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</si>
  <si>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</si>
  <si>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</si>
  <si>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</si>
  <si>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</si>
  <si>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</si>
  <si>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</si>
  <si>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</si>
  <si>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</si>
  <si>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</si>
  <si>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</si>
  <si>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</si>
  <si>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</si>
  <si>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</si>
  <si>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</si>
  <si>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</si>
  <si>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</si>
  <si>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</si>
  <si>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</si>
  <si>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</si>
  <si>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</si>
  <si>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</si>
  <si>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</si>
  <si>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</si>
  <si>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</si>
  <si>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</si>
  <si>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</si>
  <si>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</si>
  <si>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</si>
  <si>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</si>
  <si>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</si>
  <si>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</si>
  <si>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</si>
  <si>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</si>
  <si>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</si>
  <si>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</si>
  <si>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</si>
  <si>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</si>
  <si>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</si>
  <si>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</si>
  <si>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</si>
  <si>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</si>
  <si>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</si>
  <si>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</si>
  <si>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</si>
  <si>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</si>
  <si>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</si>
  <si>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</si>
  <si>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</si>
  <si>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</si>
  <si>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</si>
  <si>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</si>
  <si>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</si>
  <si>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</si>
  <si>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</si>
  <si>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</si>
  <si>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</si>
  <si>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</si>
  <si>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</si>
  <si>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</si>
  <si>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</si>
  <si>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</si>
  <si>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</si>
  <si>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</si>
  <si>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</si>
  <si>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</si>
  <si>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</si>
  <si>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</si>
  <si>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</si>
  <si>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</si>
  <si>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</si>
  <si>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</si>
  <si>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</si>
  <si>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</si>
  <si>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</si>
  <si>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</si>
  <si>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</si>
  <si>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</si>
  <si>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</si>
  <si>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</si>
  <si>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</si>
  <si>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</si>
  <si>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</si>
  <si>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</si>
  <si>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</si>
  <si>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</si>
  <si>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</si>
  <si>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</si>
  <si>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</si>
  <si>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</si>
  <si>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</si>
  <si>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</si>
  <si>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</si>
  <si>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</si>
  <si>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</si>
  <si>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</si>
  <si>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</si>
  <si>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</si>
  <si>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</si>
  <si>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</si>
  <si>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</si>
  <si>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</si>
  <si>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</si>
  <si>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</si>
  <si>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</si>
  <si>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</si>
  <si>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</si>
  <si>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</si>
  <si>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</si>
  <si>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</si>
  <si>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</si>
  <si>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</si>
  <si>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</si>
  <si>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</si>
  <si>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</si>
  <si>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</si>
  <si>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</si>
  <si>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</si>
  <si>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</si>
  <si>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</si>
  <si>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</si>
  <si>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</si>
  <si>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</si>
  <si>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</si>
  <si>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</si>
  <si>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</si>
  <si>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</si>
  <si>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</si>
  <si>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</si>
  <si>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</si>
  <si>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</si>
  <si>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</si>
  <si>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</si>
  <si>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</si>
  <si>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</si>
  <si>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</si>
  <si>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</si>
  <si>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</si>
  <si>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</si>
  <si>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</si>
  <si>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</si>
  <si>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</si>
  <si>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</si>
  <si>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</si>
  <si>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</si>
  <si>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</si>
  <si>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</si>
  <si>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</si>
  <si>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</si>
  <si>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</si>
  <si>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</si>
  <si>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</si>
  <si>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</si>
  <si>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</si>
  <si>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</si>
  <si>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</si>
  <si>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</si>
  <si>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</si>
  <si>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</si>
  <si>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</si>
  <si>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</si>
  <si>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</si>
  <si>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</si>
  <si>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</si>
  <si>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</si>
  <si>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</si>
  <si>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</si>
  <si>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</si>
  <si>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</si>
  <si>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</si>
  <si>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</si>
  <si>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</si>
  <si>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</si>
  <si>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</si>
  <si>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</si>
  <si>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</si>
  <si>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</si>
  <si>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</si>
  <si>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</si>
  <si>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</si>
  <si>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</si>
  <si>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</si>
  <si>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</si>
  <si>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</si>
  <si>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</si>
  <si>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</si>
  <si>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</si>
  <si>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</si>
  <si>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</si>
  <si>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</si>
  <si>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</si>
  <si>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</si>
  <si>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</si>
  <si>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</si>
  <si>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</si>
  <si>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</si>
  <si>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</si>
  <si>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</si>
  <si>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</si>
  <si>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</si>
  <si>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</si>
  <si>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</si>
  <si>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</si>
  <si>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</si>
  <si>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</si>
  <si>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</si>
  <si>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</si>
  <si>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</si>
  <si>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</si>
  <si>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</si>
  <si>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</si>
  <si>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</si>
  <si>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</si>
  <si>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</si>
  <si>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</si>
  <si>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</si>
  <si>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</si>
  <si>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</si>
  <si>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</si>
  <si>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</si>
  <si>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</si>
  <si>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</si>
  <si>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</si>
  <si>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</si>
  <si>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</si>
  <si>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</si>
  <si>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</si>
  <si>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</si>
  <si>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</si>
  <si>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</si>
  <si>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</si>
  <si>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</si>
  <si>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</si>
  <si>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</si>
  <si>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</si>
  <si>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</si>
  <si>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</si>
  <si>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</si>
  <si>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</si>
  <si>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</si>
  <si>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</si>
  <si>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</si>
  <si>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</si>
  <si>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</si>
  <si>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</si>
  <si>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</si>
  <si>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</si>
  <si>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</si>
  <si>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</si>
  <si>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</si>
  <si>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</si>
  <si>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</si>
  <si>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</si>
  <si>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</si>
  <si>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</si>
  <si>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</si>
  <si>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</si>
  <si>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</si>
  <si>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</si>
  <si>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</si>
  <si>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</si>
  <si>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</si>
  <si>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</si>
  <si>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</si>
  <si>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</si>
  <si>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</si>
  <si>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</si>
  <si>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</si>
  <si>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</si>
  <si>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</si>
  <si>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</si>
  <si>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</si>
  <si>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</si>
  <si>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</si>
  <si>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</si>
  <si>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</si>
  <si>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</si>
  <si>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</si>
  <si>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</si>
  <si>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</si>
  <si>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</si>
  <si>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</si>
  <si>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</si>
  <si>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</si>
  <si>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</si>
  <si>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</si>
  <si>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</si>
  <si>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</si>
  <si>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</si>
  <si>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</si>
  <si>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</si>
  <si>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</si>
  <si>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</si>
  <si>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</si>
  <si>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</si>
  <si>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</si>
  <si>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</si>
  <si>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</si>
  <si>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</si>
  <si>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</si>
  <si>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</si>
  <si>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</si>
  <si>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</si>
  <si>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</si>
  <si>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</si>
  <si>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</si>
  <si>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</si>
  <si>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</si>
  <si>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</si>
  <si>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</si>
  <si>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</si>
  <si>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</si>
  <si>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</si>
  <si>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</si>
  <si>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</si>
  <si>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</si>
  <si>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</si>
  <si>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</si>
  <si>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</si>
  <si>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</si>
  <si>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</si>
  <si>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</si>
  <si>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</si>
  <si>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</si>
  <si>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</si>
  <si>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</si>
  <si>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</si>
  <si>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</si>
  <si>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</si>
  <si>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</si>
  <si>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</si>
  <si>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</si>
  <si>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</si>
  <si>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</si>
  <si>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</si>
  <si>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</si>
  <si>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</si>
  <si>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</si>
  <si>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</si>
  <si>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</si>
  <si>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</si>
  <si>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</si>
  <si>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</si>
  <si>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</si>
  <si>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</si>
  <si>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</si>
  <si>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</si>
  <si>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</si>
  <si>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</si>
  <si>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</si>
  <si>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</si>
  <si>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</si>
  <si>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</si>
  <si>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</si>
  <si>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</si>
  <si>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</si>
  <si>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</si>
  <si>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</si>
  <si>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</si>
  <si>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</si>
  <si>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</si>
  <si>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</si>
  <si>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</si>
  <si>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</si>
  <si>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</si>
  <si>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</si>
  <si>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</si>
  <si>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</si>
  <si>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</si>
  <si>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</si>
  <si>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</si>
  <si>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</si>
  <si>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</si>
  <si>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</si>
  <si>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</si>
  <si>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</si>
  <si>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</si>
  <si>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</si>
  <si>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</si>
  <si>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</si>
  <si>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</si>
  <si>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</si>
  <si>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</si>
  <si>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</si>
  <si>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</si>
  <si>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</si>
  <si>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</si>
  <si>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</si>
  <si>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</si>
  <si>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</si>
  <si>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</si>
  <si>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</si>
  <si>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</si>
  <si>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</si>
  <si>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</si>
  <si>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</si>
  <si>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</si>
  <si>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</si>
  <si>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</si>
  <si>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</si>
  <si>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</si>
  <si>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</si>
  <si>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</si>
  <si>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</si>
  <si>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</si>
  <si>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</si>
  <si>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</si>
  <si>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</si>
  <si>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</si>
  <si>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</si>
  <si>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</si>
  <si>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</si>
  <si>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</si>
  <si>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</si>
  <si>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</si>
  <si>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</si>
  <si>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</si>
  <si>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</si>
  <si>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</si>
  <si>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</si>
  <si>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</si>
  <si>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</si>
  <si>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</si>
  <si>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</si>
  <si>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</si>
  <si>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</si>
  <si>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</si>
  <si>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</si>
  <si>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</si>
  <si>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</si>
  <si>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</si>
  <si>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</si>
  <si>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</si>
  <si>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</si>
  <si>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</si>
  <si>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</si>
  <si>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</si>
  <si>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</si>
  <si>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</si>
  <si>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</si>
  <si>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</si>
  <si>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</si>
  <si>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</si>
  <si>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</si>
  <si>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</si>
  <si>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</si>
  <si>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</si>
  <si>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</si>
  <si>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</si>
  <si>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</si>
  <si>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</si>
  <si>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</si>
  <si>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</si>
  <si>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</si>
  <si>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</si>
  <si>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</si>
  <si>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</si>
  <si>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</si>
  <si>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</si>
  <si>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</si>
  <si>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</si>
  <si>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</si>
  <si>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</si>
  <si>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</si>
  <si>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</si>
  <si>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</si>
  <si>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</si>
  <si>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</si>
  <si>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</si>
  <si>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</si>
  <si>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</si>
  <si>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</si>
  <si>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</si>
  <si>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</si>
  <si>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</si>
  <si>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</si>
  <si>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</si>
  <si>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</si>
  <si>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</si>
  <si>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</si>
  <si>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</si>
  <si>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</si>
  <si>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</si>
  <si>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</si>
  <si>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</si>
  <si>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</si>
  <si>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</si>
  <si>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</si>
  <si>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</si>
  <si>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</si>
  <si>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</si>
  <si>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</si>
  <si>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</si>
  <si>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</si>
  <si>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</si>
  <si>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</si>
  <si>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</si>
  <si>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</si>
  <si>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</si>
  <si>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</si>
  <si>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</si>
  <si>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</si>
  <si>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</si>
  <si>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</si>
  <si>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</si>
  <si>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</si>
  <si>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</si>
  <si>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</si>
  <si>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</si>
  <si>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</si>
  <si>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</si>
  <si>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</si>
  <si>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</si>
  <si>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</si>
  <si>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</si>
  <si>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</si>
  <si>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</si>
  <si>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</si>
  <si>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</si>
  <si>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</si>
  <si>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</si>
  <si>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</si>
  <si>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</si>
  <si>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</si>
  <si>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</si>
  <si>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</si>
  <si>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</si>
  <si>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</si>
  <si>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</si>
  <si>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</si>
  <si>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</si>
  <si>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</si>
  <si>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</si>
  <si>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</si>
  <si>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</si>
  <si>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</si>
  <si>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</si>
  <si>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</si>
  <si>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</si>
  <si>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</si>
  <si>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</si>
  <si>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</si>
  <si>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</si>
  <si>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</si>
  <si>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</si>
  <si>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</si>
  <si>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</si>
  <si>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</si>
  <si>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</si>
  <si>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</si>
  <si>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</si>
  <si>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</si>
  <si>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</si>
  <si>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</si>
  <si>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</si>
  <si>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</si>
  <si>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</si>
  <si>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</si>
  <si>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</si>
  <si>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</si>
  <si>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</si>
  <si>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</si>
  <si>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</si>
  <si>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</si>
  <si>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</si>
  <si>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</si>
  <si>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</si>
  <si>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</si>
  <si>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</si>
  <si>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</si>
  <si>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</si>
  <si>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</si>
  <si>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</si>
  <si>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</si>
  <si>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</si>
  <si>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</si>
  <si>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</si>
  <si>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</si>
  <si>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</si>
  <si>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</si>
  <si>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</si>
  <si>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</si>
  <si>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</si>
  <si>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</si>
  <si>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</si>
  <si>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</si>
  <si>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</si>
  <si>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</si>
  <si>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</si>
  <si>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</si>
  <si>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</si>
  <si>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</si>
  <si>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</si>
  <si>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</si>
  <si>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</si>
  <si>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</si>
  <si>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</si>
  <si>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</si>
  <si>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</si>
  <si>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</si>
  <si>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</si>
  <si>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</si>
  <si>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</si>
  <si>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</si>
  <si>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</si>
  <si>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</si>
  <si>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</si>
  <si>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</si>
  <si>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</si>
  <si>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</si>
  <si>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</si>
  <si>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</si>
  <si>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</si>
  <si>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</si>
  <si>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</si>
  <si>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</si>
  <si>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</si>
  <si>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</si>
  <si>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</si>
  <si>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</si>
  <si>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</si>
  <si>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</si>
  <si>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</si>
  <si>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</si>
  <si>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</si>
  <si>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</si>
  <si>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</si>
  <si>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</si>
  <si>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</si>
  <si>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</si>
  <si>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</si>
  <si>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</si>
  <si>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</si>
  <si>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</si>
  <si>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</si>
  <si>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</si>
  <si>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</si>
  <si>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</si>
  <si>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</si>
  <si>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</si>
  <si>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</si>
  <si>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</si>
  <si>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</si>
  <si>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</si>
  <si>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</si>
  <si>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</si>
  <si>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</si>
  <si>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</si>
  <si>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</si>
  <si>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</si>
  <si>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</si>
  <si>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</si>
  <si>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</si>
  <si>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</si>
  <si>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</si>
  <si>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</si>
  <si>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</si>
  <si>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</si>
  <si>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</si>
  <si>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</si>
  <si>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</si>
  <si>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</si>
  <si>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</si>
  <si>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</si>
  <si>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</si>
  <si>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</si>
  <si>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</si>
  <si>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</si>
  <si>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</si>
  <si>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</si>
  <si>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</si>
  <si>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</si>
  <si>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</si>
  <si>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</si>
  <si>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</si>
  <si>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</si>
  <si>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</si>
  <si>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</si>
  <si>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</si>
  <si>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</si>
  <si>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</si>
  <si>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</si>
  <si>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</si>
  <si>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</si>
  <si>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</si>
  <si>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</si>
  <si>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</si>
  <si>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</si>
  <si>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</si>
  <si>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</si>
  <si>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</si>
  <si>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</si>
  <si>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</si>
  <si>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</si>
  <si>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</si>
  <si>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</si>
  <si>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</si>
  <si>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</si>
  <si>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</si>
  <si>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</si>
  <si>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</si>
  <si>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</si>
  <si>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</si>
  <si>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</si>
  <si>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</si>
  <si>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</si>
  <si>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</si>
  <si>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</si>
  <si>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</si>
  <si>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</si>
  <si>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</si>
  <si>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</si>
  <si>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</si>
  <si>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</si>
  <si>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</si>
  <si>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</si>
  <si>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</si>
  <si>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</si>
  <si>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</si>
  <si>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</si>
  <si>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</si>
  <si>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</si>
  <si>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</si>
  <si>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</si>
  <si>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</si>
  <si>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</si>
  <si>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</si>
  <si>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</si>
  <si>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</si>
  <si>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</si>
  <si>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</si>
  <si>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</si>
  <si>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</si>
  <si>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</si>
  <si>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</si>
  <si>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</si>
  <si>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</si>
  <si>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</si>
  <si>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</si>
  <si>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</si>
  <si>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</si>
  <si>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</si>
  <si>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</si>
  <si>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</si>
  <si>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</si>
  <si>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</si>
  <si>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</si>
  <si>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</si>
  <si>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</si>
  <si>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</si>
  <si>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</si>
  <si>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</si>
  <si>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</si>
  <si>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</si>
  <si>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</si>
  <si>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</si>
  <si>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</si>
  <si>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</si>
  <si>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</si>
  <si>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</si>
  <si>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</si>
  <si>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</si>
  <si>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</si>
  <si>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</si>
  <si>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</si>
  <si>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</si>
  <si>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</si>
  <si>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</si>
  <si>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</si>
  <si>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</si>
  <si>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</si>
  <si>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</si>
  <si>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</si>
  <si>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</si>
  <si>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</si>
  <si>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</si>
  <si>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</si>
  <si>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</si>
  <si>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</si>
  <si>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</si>
  <si>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</si>
  <si>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</si>
  <si>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</si>
  <si>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</si>
  <si>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</si>
  <si>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</si>
  <si>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</si>
  <si>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</si>
  <si>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</si>
  <si>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</si>
  <si>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</si>
  <si>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</si>
  <si>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</si>
  <si>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</si>
  <si>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</si>
  <si>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</si>
  <si>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</si>
  <si>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</si>
  <si>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</si>
  <si>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</si>
  <si>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</si>
  <si>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</si>
  <si>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</si>
  <si>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</si>
  <si>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</si>
  <si>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</si>
  <si>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</si>
  <si>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</si>
  <si>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</si>
  <si>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</si>
  <si>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</si>
  <si>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</si>
  <si>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</si>
  <si>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</si>
  <si>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</si>
  <si>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</si>
  <si>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</si>
  <si>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</si>
  <si>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</si>
  <si>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</si>
  <si>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</si>
  <si>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</si>
  <si>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</si>
  <si>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</si>
  <si>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</si>
  <si>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</si>
  <si>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</si>
  <si>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</si>
  <si>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</si>
  <si>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</si>
  <si>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</si>
  <si>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</si>
  <si>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</si>
  <si>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</si>
  <si>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</si>
  <si>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</si>
  <si>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</si>
  <si>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</si>
  <si>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</si>
  <si>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</si>
  <si>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</si>
  <si>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</si>
  <si>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</si>
  <si>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</si>
  <si>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</si>
  <si>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</si>
  <si>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</si>
  <si>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</si>
  <si>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</si>
  <si>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</si>
  <si>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</si>
  <si>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</si>
  <si>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</si>
  <si>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</si>
  <si>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</si>
  <si>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</si>
  <si>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</si>
  <si>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</si>
  <si>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</si>
  <si>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</si>
  <si>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</si>
  <si>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</si>
  <si>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</si>
  <si>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</si>
  <si>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</si>
  <si>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</si>
  <si>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</si>
  <si>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</si>
  <si>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</si>
  <si>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</si>
  <si>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</si>
  <si>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</si>
  <si>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</si>
  <si>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</si>
  <si>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</si>
  <si>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</si>
  <si>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</si>
  <si>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</si>
  <si>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</si>
  <si>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</si>
  <si>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</si>
  <si>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</si>
  <si>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</si>
  <si>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</si>
  <si>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</si>
  <si>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</si>
  <si>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</si>
  <si>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</si>
  <si>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</si>
  <si>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</si>
  <si>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</si>
  <si>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</si>
  <si>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</si>
  <si>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</si>
  <si>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</si>
  <si>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</si>
  <si>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</si>
  <si>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</si>
  <si>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</si>
  <si>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</si>
  <si>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</si>
  <si>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</si>
  <si>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</si>
  <si>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</si>
  <si>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</si>
  <si>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</si>
  <si>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</si>
  <si>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</si>
  <si>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</si>
  <si>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</si>
  <si>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</si>
  <si>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</si>
  <si>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</si>
  <si>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</si>
  <si>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</si>
  <si>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</si>
  <si>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</si>
  <si>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</si>
  <si>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</si>
  <si>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</si>
  <si>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</si>
  <si>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</si>
  <si>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</si>
  <si>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</si>
  <si>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</si>
  <si>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</si>
  <si>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</si>
  <si>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</si>
  <si>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</si>
  <si>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</si>
  <si>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</si>
  <si>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</si>
  <si>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</si>
  <si>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</si>
  <si>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</si>
  <si>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</si>
  <si>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</si>
  <si>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</si>
  <si>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</si>
  <si>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</si>
  <si>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</si>
  <si>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</si>
  <si>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</si>
  <si>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</si>
  <si>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</si>
  <si>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</si>
  <si>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</si>
  <si>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</si>
  <si>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</si>
  <si>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</si>
  <si>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</si>
  <si>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</si>
  <si>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</si>
  <si>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</si>
  <si>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</si>
  <si>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</si>
  <si>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</si>
  <si>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</si>
  <si>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</si>
  <si>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</si>
  <si>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</si>
  <si>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</si>
  <si>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</si>
  <si>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</si>
  <si>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</si>
  <si>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</si>
  <si>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</si>
  <si>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</si>
  <si>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</si>
  <si>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</si>
  <si>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</si>
  <si>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</si>
  <si>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</si>
  <si>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</si>
  <si>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</si>
  <si>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</si>
  <si>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</si>
  <si>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</si>
  <si>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</si>
  <si>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</si>
  <si>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</si>
  <si>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</si>
  <si>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</si>
  <si>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</si>
  <si>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</si>
  <si>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</si>
  <si>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</si>
  <si>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</si>
  <si>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</si>
  <si>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</si>
  <si>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</si>
  <si>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</si>
  <si>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</si>
  <si>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</si>
  <si>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</si>
  <si>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</si>
  <si>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</si>
  <si>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</si>
  <si>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</si>
  <si>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</si>
  <si>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</si>
  <si>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</si>
  <si>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</si>
  <si>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</si>
  <si>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</si>
  <si>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</si>
  <si>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</si>
  <si>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</si>
  <si>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</si>
  <si>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</si>
  <si>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</si>
  <si>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</si>
  <si>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</si>
  <si>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</si>
  <si>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</si>
  <si>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</si>
  <si>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</si>
  <si>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</si>
  <si>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</si>
  <si>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</si>
  <si>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</si>
  <si>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</si>
  <si>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</si>
  <si>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</si>
  <si>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</si>
  <si>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</si>
  <si>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</si>
  <si>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</si>
  <si>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</si>
  <si>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</si>
  <si>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</si>
  <si>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</si>
  <si>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</si>
  <si>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</si>
  <si>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</si>
  <si>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</si>
  <si>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</si>
  <si>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</si>
  <si>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</si>
  <si>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</si>
  <si>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</si>
  <si>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</si>
  <si>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</si>
  <si>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</si>
  <si>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</si>
  <si>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</si>
  <si>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</si>
  <si>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</si>
  <si>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</si>
  <si>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</si>
  <si>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</si>
  <si>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</si>
  <si>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</si>
  <si>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</si>
  <si>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</si>
  <si>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</si>
  <si>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</si>
  <si>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</si>
  <si>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</si>
  <si>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</si>
  <si>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</si>
  <si>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</si>
  <si>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</si>
  <si>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</si>
  <si>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</si>
  <si>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</si>
  <si>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</si>
  <si>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</si>
  <si>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</si>
  <si>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</si>
  <si>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</si>
  <si>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</si>
  <si>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</si>
  <si>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</si>
  <si>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</si>
  <si>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</si>
  <si>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</si>
  <si>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</si>
  <si>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</si>
  <si>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</si>
  <si>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</si>
  <si>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</si>
  <si>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</si>
  <si>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</si>
  <si>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</si>
  <si>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</si>
  <si>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</si>
  <si>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</si>
  <si>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</si>
  <si>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</si>
  <si>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</si>
  <si>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</si>
  <si>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</si>
  <si>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</si>
  <si>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</si>
  <si>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</si>
  <si>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</si>
  <si>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</si>
  <si>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</si>
  <si>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</si>
  <si>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</si>
  <si>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</si>
  <si>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</si>
  <si>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</si>
  <si>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</si>
  <si>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</si>
  <si>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</si>
  <si>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</si>
  <si>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</si>
  <si>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</si>
  <si>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</si>
  <si>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</si>
  <si>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</si>
  <si>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</si>
  <si>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</si>
  <si>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</si>
  <si>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</si>
  <si>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</si>
  <si>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</si>
  <si>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</si>
  <si>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</si>
  <si>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</si>
  <si>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</si>
  <si>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</si>
  <si>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</si>
  <si>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</si>
  <si>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</si>
  <si>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</si>
  <si>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</si>
  <si>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</si>
  <si>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</si>
  <si>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</si>
  <si>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</si>
  <si>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</si>
  <si>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</si>
  <si>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</si>
  <si>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</si>
  <si>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</si>
  <si>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</si>
  <si>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</si>
  <si>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</si>
  <si>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</si>
  <si>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</si>
  <si>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</si>
  <si>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</si>
  <si>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</si>
  <si>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</si>
  <si>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</si>
  <si>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</si>
  <si>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</si>
  <si>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</si>
  <si>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</si>
  <si>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</si>
  <si>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</si>
  <si>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</si>
  <si>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</si>
  <si>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</si>
  <si>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</si>
  <si>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</si>
  <si>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</si>
  <si>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</si>
  <si>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</si>
  <si>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</si>
  <si>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</si>
  <si>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</si>
  <si>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</si>
  <si>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</si>
  <si>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</si>
  <si>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</si>
  <si>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</si>
  <si>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</si>
  <si>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</si>
  <si>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</si>
  <si>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</si>
  <si>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</si>
  <si>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</si>
  <si>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</si>
  <si>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</si>
  <si>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</si>
  <si>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</si>
  <si>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</si>
  <si>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</si>
  <si>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</si>
  <si>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</si>
  <si>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</si>
  <si>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</si>
  <si>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</si>
  <si>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</si>
  <si>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</si>
  <si>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</si>
  <si>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</si>
  <si>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</si>
  <si>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</si>
  <si>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</si>
  <si>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</si>
  <si>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</si>
  <si>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</si>
  <si>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</si>
  <si>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</si>
  <si>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</si>
  <si>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</si>
  <si>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</si>
  <si>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</si>
  <si>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</si>
  <si>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</si>
  <si>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</si>
  <si>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</si>
  <si>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</si>
  <si>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</si>
  <si>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</si>
  <si>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</si>
  <si>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</si>
  <si>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</si>
  <si>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</si>
  <si>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</si>
  <si>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</si>
  <si>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</si>
  <si>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</si>
  <si>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</si>
  <si>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</si>
  <si>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</si>
  <si>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</si>
  <si>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</si>
  <si>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</si>
  <si>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</si>
  <si>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</si>
  <si>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</si>
  <si>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</si>
  <si>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</si>
  <si>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</si>
  <si>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</si>
  <si>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</si>
  <si>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</si>
  <si>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</si>
  <si>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</si>
  <si>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</si>
  <si>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</si>
  <si>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</si>
  <si>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</si>
  <si>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</si>
  <si>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</si>
  <si>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</si>
  <si>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</si>
  <si>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</si>
  <si>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</si>
  <si>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</si>
  <si>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</si>
  <si>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</si>
  <si>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</si>
  <si>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</si>
  <si>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</si>
  <si>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</si>
  <si>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</si>
  <si>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</si>
  <si>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</si>
  <si>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</si>
  <si>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</si>
  <si>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</si>
  <si>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</si>
  <si>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</si>
  <si>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</si>
  <si>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</si>
  <si>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</si>
  <si>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</si>
  <si>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</si>
  <si>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</si>
  <si>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</si>
  <si>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</si>
  <si>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</si>
  <si>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</si>
  <si>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</si>
  <si>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</si>
  <si>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</si>
  <si>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</si>
  <si>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</si>
  <si>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</si>
  <si>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</si>
  <si>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</si>
  <si>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</si>
  <si>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</si>
  <si>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</si>
  <si>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</si>
  <si>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</si>
  <si>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</si>
  <si>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</si>
  <si>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</si>
  <si>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</si>
  <si>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</si>
  <si>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</si>
  <si>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</si>
  <si>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</si>
  <si>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</si>
  <si>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</si>
  <si>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</si>
  <si>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</si>
  <si>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</si>
  <si>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</si>
  <si>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</si>
  <si>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</si>
  <si>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</si>
  <si>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</si>
  <si>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</si>
  <si>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</si>
  <si>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</si>
  <si>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</si>
  <si>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</si>
  <si>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</si>
  <si>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</si>
  <si>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</si>
  <si>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</si>
  <si>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</si>
  <si>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</si>
  <si>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</si>
  <si>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</si>
  <si>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</si>
  <si>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</si>
  <si>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</si>
  <si>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</si>
  <si>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</si>
  <si>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</si>
  <si>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</si>
  <si>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</si>
  <si>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</si>
  <si>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</si>
  <si>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</si>
  <si>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</si>
  <si>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</si>
  <si>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</si>
  <si>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</si>
  <si>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</si>
  <si>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</si>
  <si>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</si>
  <si>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</si>
  <si>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</si>
  <si>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</si>
  <si>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</si>
  <si>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</si>
  <si>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</si>
  <si>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</si>
  <si>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</si>
  <si>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</si>
  <si>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</si>
  <si>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</si>
  <si>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</si>
  <si>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</si>
  <si>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</si>
  <si>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</si>
  <si>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</si>
  <si>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</si>
  <si>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</si>
  <si>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</si>
  <si>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</si>
  <si>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</si>
  <si>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</si>
  <si>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</si>
  <si>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</si>
  <si>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</si>
  <si>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</si>
  <si>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</si>
  <si>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</si>
  <si>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</si>
  <si>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</si>
  <si>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</si>
  <si>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</si>
  <si>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</si>
  <si>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</si>
  <si>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</si>
  <si>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</si>
  <si>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</si>
  <si>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</si>
  <si>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</si>
  <si>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</si>
  <si>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</si>
  <si>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</si>
  <si>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</si>
  <si>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</si>
  <si>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</si>
  <si>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</si>
  <si>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</si>
  <si>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</si>
  <si>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</si>
  <si>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</si>
  <si>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</si>
  <si>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</si>
  <si>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</si>
  <si>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</si>
  <si>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</si>
  <si>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</si>
  <si>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</si>
  <si>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</si>
  <si>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</si>
  <si>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</si>
  <si>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</si>
  <si>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</si>
  <si>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</si>
  <si>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</si>
  <si>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</si>
  <si>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</si>
  <si>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</si>
  <si>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</si>
  <si>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</si>
  <si>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</si>
  <si>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</si>
  <si>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</si>
  <si>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</si>
  <si>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</si>
  <si>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</si>
  <si>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</si>
  <si>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</si>
  <si>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</si>
  <si>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</si>
  <si>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</si>
  <si>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</si>
  <si>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</si>
  <si>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</si>
  <si>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</si>
  <si>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</si>
  <si>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</si>
  <si>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</si>
  <si>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</si>
  <si>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</si>
  <si>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</si>
  <si>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</si>
  <si>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</si>
  <si>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</si>
  <si>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</si>
  <si>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</si>
  <si>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</si>
  <si>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</si>
  <si>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</si>
  <si>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</si>
  <si>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</si>
  <si>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</si>
  <si>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</si>
  <si>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</si>
  <si>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</si>
  <si>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</si>
  <si>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</si>
  <si>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</si>
  <si>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</si>
  <si>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</si>
  <si>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</si>
  <si>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</si>
  <si>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</si>
  <si>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</si>
  <si>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</si>
  <si>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</si>
  <si>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</si>
  <si>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</si>
  <si>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</si>
  <si>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</si>
  <si>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</si>
  <si>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</si>
  <si>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</si>
  <si>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</si>
  <si>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</si>
  <si>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</si>
  <si>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</si>
  <si>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</si>
  <si>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</si>
  <si>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</si>
  <si>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</si>
  <si>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</si>
  <si>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</si>
  <si>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</si>
  <si>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</si>
  <si>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</si>
  <si>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</si>
  <si>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</si>
  <si>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</si>
  <si>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</si>
  <si>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</si>
  <si>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</si>
  <si>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</si>
  <si>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</si>
  <si>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</si>
  <si>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</si>
  <si>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</si>
  <si>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</si>
  <si>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</si>
  <si>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</si>
  <si>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</si>
  <si>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</si>
  <si>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</si>
  <si>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</si>
  <si>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</si>
  <si>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</si>
  <si>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</si>
  <si>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</si>
  <si>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</si>
  <si>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</si>
  <si>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</si>
  <si>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</si>
  <si>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</si>
  <si>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</si>
  <si>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</si>
  <si>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</si>
  <si>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</si>
  <si>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</si>
  <si>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</si>
  <si>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</si>
  <si>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</si>
  <si>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</si>
  <si>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</si>
  <si>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</si>
  <si>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</si>
  <si>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</si>
  <si>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</si>
  <si>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</si>
  <si>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</si>
  <si>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</si>
  <si>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</si>
  <si>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</si>
  <si>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</si>
  <si>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</si>
  <si>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</si>
  <si>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</si>
  <si>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</si>
  <si>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</si>
  <si>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</si>
  <si>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</si>
  <si>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</si>
  <si>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</si>
  <si>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</si>
  <si>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</si>
  <si>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</si>
  <si>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</si>
  <si>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</si>
  <si>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</si>
  <si>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</si>
  <si>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</si>
  <si>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</si>
  <si>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</si>
  <si>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</si>
  <si>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</si>
  <si>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</si>
  <si>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</si>
  <si>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</si>
  <si>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</si>
  <si>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</si>
  <si>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</si>
  <si>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</si>
  <si>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</si>
  <si>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</si>
  <si>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</si>
  <si>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</si>
  <si>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</si>
  <si>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</si>
  <si>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</si>
  <si>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</si>
  <si>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</si>
  <si>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</si>
  <si>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</si>
  <si>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</si>
  <si>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</si>
  <si>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</si>
  <si>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</si>
  <si>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</si>
  <si>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</si>
  <si>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</si>
  <si>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</si>
  <si>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</si>
  <si>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</si>
  <si>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</si>
  <si>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</si>
  <si>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</si>
  <si>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</si>
  <si>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</si>
  <si>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</si>
  <si>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</si>
  <si>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</si>
  <si>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</si>
  <si>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</si>
  <si>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</si>
  <si>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</si>
  <si>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</si>
  <si>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</si>
  <si>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</si>
  <si>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</si>
  <si>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</si>
  <si>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</si>
  <si>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</si>
  <si>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</si>
  <si>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</si>
  <si>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</si>
  <si>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</si>
  <si>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</si>
  <si>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</si>
  <si>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</si>
  <si>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</si>
  <si>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</si>
  <si>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</si>
  <si>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</si>
  <si>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</si>
  <si>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</si>
  <si>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</si>
  <si>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</si>
  <si>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</si>
  <si>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</si>
  <si>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</si>
  <si>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</si>
  <si>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</si>
  <si>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</si>
  <si>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</si>
  <si>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</si>
  <si>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</si>
  <si>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</si>
  <si>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</si>
  <si>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</si>
  <si>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</si>
  <si>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</si>
  <si>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</si>
  <si>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</si>
  <si>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</si>
  <si>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</si>
  <si>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</si>
  <si>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</si>
  <si>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</si>
  <si>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</si>
  <si>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</si>
  <si>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</si>
  <si>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</si>
  <si>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</si>
  <si>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</si>
  <si>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</si>
  <si>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</si>
  <si>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</si>
  <si>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</si>
  <si>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</si>
  <si>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</si>
  <si>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</si>
  <si>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</si>
  <si>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</si>
  <si>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</si>
  <si>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</si>
  <si>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</si>
  <si>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</si>
  <si>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</si>
  <si>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</si>
  <si>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</si>
  <si>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</si>
  <si>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</si>
  <si>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</si>
  <si>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</si>
  <si>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</si>
  <si>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</si>
  <si>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</si>
  <si>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</si>
  <si>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</si>
  <si>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</si>
  <si>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</si>
  <si>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</si>
  <si>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</si>
  <si>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</si>
  <si>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</si>
  <si>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</si>
  <si>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</si>
  <si>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</si>
  <si>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</si>
  <si>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</si>
  <si>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</si>
  <si>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</si>
  <si>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</si>
  <si>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</si>
  <si>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</si>
  <si>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</si>
  <si>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</si>
  <si>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</si>
  <si>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</si>
  <si>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</si>
  <si>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</si>
  <si>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</si>
  <si>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</si>
  <si>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</si>
  <si>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</si>
  <si>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</si>
  <si>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</si>
  <si>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</si>
  <si>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</si>
  <si>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</si>
  <si>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</si>
  <si>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</si>
  <si>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</si>
  <si>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</si>
  <si>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</si>
  <si>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</si>
  <si>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</si>
  <si>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</si>
  <si>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</si>
  <si>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</si>
  <si>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</si>
  <si>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</si>
  <si>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</si>
  <si>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</si>
  <si>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</si>
  <si>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</si>
  <si>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</si>
  <si>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</si>
  <si>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</si>
  <si>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</si>
  <si>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</si>
  <si>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</si>
  <si>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</si>
  <si>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</si>
  <si>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</si>
  <si>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</si>
  <si>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</si>
  <si>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</si>
  <si>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</si>
  <si>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</si>
  <si>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</si>
  <si>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</si>
  <si>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</si>
  <si>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</si>
  <si>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</si>
  <si>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</si>
  <si>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</si>
  <si>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</si>
  <si>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</si>
  <si>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</si>
  <si>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</si>
  <si>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</si>
  <si>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</si>
  <si>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</si>
  <si>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</si>
  <si>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</si>
  <si>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</si>
  <si>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</si>
  <si>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</si>
  <si>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</si>
  <si>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</si>
  <si>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</si>
  <si>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</si>
  <si>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</si>
  <si>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</si>
  <si>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</si>
  <si>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</si>
  <si>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</si>
  <si>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</si>
  <si>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</si>
  <si>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</si>
  <si>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</si>
  <si>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</si>
  <si>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</si>
  <si>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</si>
  <si>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</si>
  <si>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</si>
  <si>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</si>
  <si>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</si>
  <si>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</si>
  <si>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</si>
  <si>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</si>
  <si>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</si>
  <si>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</si>
  <si>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</si>
  <si>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</si>
  <si>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</si>
  <si>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</si>
  <si>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</si>
  <si>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</si>
  <si>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</si>
  <si>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</si>
  <si>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</si>
  <si>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</si>
  <si>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</si>
  <si>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</si>
  <si>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</si>
  <si>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</si>
  <si>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</si>
  <si>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</si>
  <si>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</si>
  <si>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</si>
  <si>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</si>
  <si>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</si>
  <si>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</si>
  <si>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</si>
  <si>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</si>
  <si>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</si>
  <si>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</si>
  <si>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</si>
  <si>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</si>
  <si>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</si>
  <si>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</si>
  <si>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</si>
  <si>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</si>
  <si>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</si>
  <si>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</si>
  <si>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</si>
  <si>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</si>
  <si>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</si>
  <si>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</si>
  <si>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</si>
  <si>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</si>
  <si>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</si>
  <si>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</si>
  <si>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</si>
  <si>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</si>
  <si>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</si>
  <si>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</si>
  <si>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</si>
  <si>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</si>
  <si>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</si>
  <si>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</si>
  <si>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</si>
  <si>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</si>
  <si>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</si>
  <si>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</si>
  <si>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</si>
  <si>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</si>
  <si>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</si>
  <si>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</si>
  <si>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</si>
  <si>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</si>
  <si>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</si>
  <si>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</si>
  <si>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</si>
  <si>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</si>
  <si>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</si>
  <si>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</si>
  <si>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</si>
  <si>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</si>
  <si>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</si>
  <si>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</si>
  <si>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</si>
  <si>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</si>
  <si>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</si>
  <si>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</si>
  <si>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</si>
  <si>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</si>
  <si>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</si>
  <si>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</si>
  <si>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</si>
  <si>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</si>
  <si>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</si>
  <si>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</si>
  <si>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</si>
  <si>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</si>
  <si>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</si>
  <si>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</si>
  <si>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</si>
  <si>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</si>
  <si>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</si>
  <si>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</si>
  <si>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</si>
  <si>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</si>
  <si>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</si>
  <si>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</si>
  <si>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</si>
  <si>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</si>
  <si>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</si>
  <si>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</si>
  <si>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</si>
  <si>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</si>
  <si>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</si>
  <si>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</si>
  <si>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</si>
  <si>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</si>
  <si>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</si>
  <si>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</si>
  <si>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</si>
  <si>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</si>
  <si>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</si>
  <si>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</si>
  <si>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</si>
  <si>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</si>
  <si>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</si>
  <si>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</si>
  <si>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</si>
  <si>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</si>
  <si>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</si>
  <si>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</si>
  <si>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</si>
  <si>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</si>
  <si>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</si>
  <si>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</si>
  <si>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</si>
  <si>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</si>
  <si>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</si>
  <si>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</si>
  <si>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</si>
  <si>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</si>
  <si>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</si>
  <si>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</si>
  <si>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</si>
  <si>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</si>
  <si>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</si>
  <si>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</si>
  <si>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</si>
  <si>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</si>
  <si>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</si>
  <si>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</si>
  <si>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</si>
  <si>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</si>
  <si>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</si>
  <si>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</si>
  <si>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</si>
  <si>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</si>
  <si>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</si>
  <si>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</si>
  <si>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</si>
  <si>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</si>
  <si>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</si>
  <si>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</si>
  <si>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</si>
  <si>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</si>
  <si>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</si>
  <si>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</si>
  <si>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</si>
  <si>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</si>
  <si>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</si>
  <si>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</si>
  <si>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</si>
  <si>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</si>
  <si>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</si>
  <si>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</si>
  <si>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</si>
  <si>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</si>
  <si>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</si>
  <si>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</si>
  <si>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</si>
  <si>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</si>
  <si>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</si>
  <si>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</si>
  <si>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</si>
  <si>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</si>
  <si>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</si>
  <si>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</si>
  <si>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</si>
  <si>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</si>
  <si>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</si>
  <si>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</si>
  <si>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</si>
  <si>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</si>
  <si>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</si>
  <si>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</si>
  <si>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</si>
  <si>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</si>
  <si>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</si>
  <si>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</si>
  <si>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</si>
  <si>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</si>
  <si>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</si>
  <si>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</si>
  <si>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</si>
  <si>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</si>
  <si>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</si>
  <si>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</si>
  <si>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</si>
  <si>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</si>
  <si>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</si>
  <si>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</si>
  <si>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</si>
  <si>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</si>
  <si>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</si>
  <si>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</si>
  <si>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</si>
  <si>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</si>
  <si>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</si>
  <si>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</si>
  <si>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</si>
  <si>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</si>
  <si>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</si>
  <si>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</si>
  <si>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</si>
  <si>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</si>
  <si>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</si>
  <si>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</si>
  <si>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</si>
  <si>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</si>
  <si>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</si>
  <si>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</si>
  <si>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</si>
  <si>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</si>
  <si>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</si>
  <si>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</si>
  <si>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</si>
  <si>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</si>
  <si>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</si>
  <si>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</si>
  <si>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</si>
  <si>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</si>
  <si>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</si>
  <si>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</si>
  <si>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</si>
  <si>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</si>
  <si>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</si>
  <si>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</si>
  <si>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</si>
  <si>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</si>
  <si>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</si>
  <si>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</si>
  <si>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</si>
  <si>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</si>
  <si>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</si>
  <si>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</si>
  <si>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</si>
  <si>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</si>
  <si>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</si>
  <si>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</si>
  <si>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</si>
  <si>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</si>
  <si>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</si>
  <si>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</si>
  <si>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</si>
  <si>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</si>
  <si>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</si>
  <si>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</si>
  <si>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</si>
  <si>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</si>
  <si>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</si>
  <si>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</si>
  <si>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</si>
  <si>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</si>
  <si>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</si>
  <si>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</si>
  <si>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</si>
  <si>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</si>
  <si>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</si>
  <si>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</si>
  <si>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</si>
  <si>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</si>
  <si>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</si>
  <si>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</si>
  <si>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</si>
  <si>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</si>
  <si>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</si>
  <si>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</si>
  <si>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</si>
  <si>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</si>
  <si>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</si>
  <si>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</si>
  <si>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</si>
  <si>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</si>
  <si>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</si>
  <si>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</si>
  <si>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</si>
  <si>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</si>
  <si>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</si>
  <si>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</si>
  <si>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</si>
  <si>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</si>
  <si>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</si>
  <si>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</si>
  <si>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</si>
  <si>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</si>
  <si>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</si>
  <si>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</si>
  <si>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</si>
  <si>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</si>
  <si>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</si>
  <si>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</si>
  <si>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</si>
  <si>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</si>
  <si>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</si>
  <si>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</si>
  <si>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</si>
  <si>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</si>
  <si>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</si>
  <si>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</si>
  <si>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</si>
  <si>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</si>
  <si>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</si>
  <si>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</si>
  <si>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</si>
  <si>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</si>
  <si>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</si>
  <si>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</si>
  <si>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</si>
  <si>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</si>
  <si>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</si>
  <si>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</si>
  <si>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</si>
  <si>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</si>
  <si>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</si>
  <si>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</si>
  <si>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</si>
  <si>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</si>
  <si>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</si>
  <si>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</si>
  <si>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</si>
  <si>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</si>
  <si>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</si>
  <si>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</si>
  <si>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</si>
  <si>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</si>
  <si>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</si>
  <si>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</si>
  <si>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</si>
  <si>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</si>
  <si>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</si>
  <si>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</si>
  <si>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</si>
  <si>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</si>
  <si>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</si>
  <si>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</si>
  <si>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</si>
  <si>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</si>
  <si>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</si>
  <si>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</si>
  <si>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</si>
  <si>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</si>
  <si>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</si>
  <si>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</si>
  <si>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</si>
  <si>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</si>
  <si>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</si>
  <si>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</si>
  <si>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</si>
  <si>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</si>
  <si>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</si>
  <si>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</si>
  <si>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</si>
  <si>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</si>
  <si>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</si>
  <si>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</si>
  <si>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</si>
  <si>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</si>
  <si>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</si>
  <si>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</si>
  <si>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</si>
  <si>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</si>
  <si>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</si>
  <si>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</si>
  <si>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</si>
  <si>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</si>
  <si>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</si>
  <si>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</si>
  <si>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</si>
  <si>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</si>
  <si>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</si>
  <si>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</si>
  <si>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</si>
  <si>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</si>
  <si>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</si>
  <si>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</si>
  <si>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</si>
  <si>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</si>
  <si>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</si>
  <si>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</si>
  <si>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</si>
  <si>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</si>
  <si>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</si>
  <si>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</si>
  <si>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</si>
  <si>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</si>
  <si>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</si>
  <si>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</si>
  <si>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</si>
  <si>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</si>
  <si>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</si>
  <si>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</si>
  <si>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</si>
  <si>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</si>
  <si>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</si>
  <si>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</si>
  <si>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</si>
  <si>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</si>
  <si>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</si>
  <si>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</si>
  <si>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</si>
  <si>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</si>
  <si>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</si>
  <si>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</si>
  <si>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</si>
  <si>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</si>
  <si>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</si>
  <si>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</si>
  <si>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</si>
  <si>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</si>
  <si>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</si>
  <si>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</si>
  <si>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</si>
  <si>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</si>
  <si>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</si>
  <si>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</si>
  <si>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</si>
  <si>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</si>
  <si>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</si>
  <si>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</si>
  <si>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</si>
  <si>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</si>
  <si>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</si>
  <si>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</si>
  <si>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</si>
  <si>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</si>
  <si>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</si>
  <si>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</si>
  <si>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</si>
  <si>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</si>
  <si>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</si>
  <si>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</si>
  <si>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</si>
  <si>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</si>
  <si>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</si>
  <si>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</si>
  <si>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</si>
  <si>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</si>
  <si>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</si>
  <si>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</si>
  <si>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</si>
  <si>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</si>
  <si>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</si>
  <si>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</si>
  <si>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</si>
  <si>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</si>
  <si>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</si>
  <si>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</si>
  <si>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</si>
  <si>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</si>
  <si>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</si>
  <si>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</si>
  <si>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</si>
  <si>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</si>
  <si>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</si>
  <si>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</si>
  <si>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</si>
  <si>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</si>
  <si>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</si>
  <si>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</si>
  <si>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</si>
  <si>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</si>
  <si>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</si>
  <si>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</si>
  <si>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</si>
  <si>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</si>
  <si>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</si>
  <si>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</si>
  <si>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</si>
  <si>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</si>
  <si>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</si>
  <si>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</si>
  <si>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</si>
  <si>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</si>
  <si>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</si>
  <si>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</si>
  <si>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</si>
  <si>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</si>
  <si>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</si>
  <si>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</si>
  <si>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</si>
  <si>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</si>
  <si>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</si>
  <si>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</si>
  <si>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</si>
  <si>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</si>
  <si>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</si>
  <si>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</si>
  <si>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</si>
  <si>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</si>
  <si>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</si>
  <si>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</si>
  <si>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</si>
  <si>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</si>
  <si>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</si>
  <si>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</si>
  <si>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</si>
  <si>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</si>
  <si>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</si>
  <si>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</si>
  <si>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</si>
  <si>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</si>
  <si>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</si>
  <si>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</si>
  <si>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</si>
  <si>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</si>
  <si>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</si>
  <si>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</si>
  <si>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</si>
  <si>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</si>
  <si>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</si>
  <si>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</si>
  <si>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</si>
  <si>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</si>
  <si>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</si>
  <si>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</si>
  <si>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</si>
  <si>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</si>
  <si>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</si>
  <si>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</si>
  <si>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</si>
  <si>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</si>
  <si>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</si>
  <si>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</si>
  <si>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</si>
  <si>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</si>
  <si>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</si>
  <si>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</si>
  <si>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</si>
  <si>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</si>
  <si>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</si>
  <si>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</si>
  <si>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</si>
  <si>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</si>
  <si>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</si>
  <si>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</si>
  <si>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</si>
  <si>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</si>
  <si>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</si>
  <si>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</si>
  <si>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</si>
  <si>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</si>
  <si>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</si>
  <si>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</si>
  <si>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</si>
  <si>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</si>
  <si>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</si>
  <si>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</si>
  <si>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</si>
  <si>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</si>
  <si>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</si>
  <si>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</si>
  <si>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</si>
  <si>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</si>
  <si>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</si>
  <si>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</si>
  <si>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</si>
  <si>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</si>
  <si>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</si>
  <si>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</si>
  <si>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</si>
  <si>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</si>
  <si>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</si>
  <si>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</si>
  <si>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</si>
  <si>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</si>
  <si>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</si>
  <si>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</si>
  <si>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</si>
  <si>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</si>
  <si>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</si>
  <si>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</si>
  <si>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</si>
  <si>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</si>
  <si>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</si>
  <si>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</si>
  <si>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</si>
  <si>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</si>
  <si>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</si>
  <si>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</si>
  <si>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</si>
  <si>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</si>
  <si>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</si>
  <si>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</si>
  <si>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</si>
  <si>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</si>
  <si>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</si>
  <si>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</si>
  <si>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</si>
  <si>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</si>
  <si>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</si>
  <si>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</si>
  <si>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</si>
  <si>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</si>
  <si>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</si>
  <si>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</si>
  <si>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</si>
  <si>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</si>
  <si>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</si>
  <si>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</si>
  <si>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</si>
  <si>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</si>
  <si>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</si>
  <si>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</si>
  <si>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</si>
  <si>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</si>
  <si>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</si>
  <si>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</si>
  <si>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</si>
  <si>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</si>
  <si>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</si>
  <si>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</si>
  <si>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</si>
  <si>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</si>
  <si>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</si>
  <si>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</si>
  <si>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</si>
  <si>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</si>
  <si>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</si>
  <si>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</si>
  <si>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</si>
  <si>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</si>
  <si>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</si>
  <si>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</si>
  <si>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</si>
  <si>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</si>
  <si>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</si>
  <si>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</si>
  <si>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</si>
  <si>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</si>
  <si>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</si>
  <si>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</si>
  <si>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</si>
  <si>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</si>
  <si>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</si>
  <si>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</si>
  <si>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</si>
  <si>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</si>
  <si>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</si>
  <si>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</si>
  <si>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</si>
  <si>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</si>
  <si>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</si>
  <si>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</si>
  <si>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</si>
  <si>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</si>
  <si>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</si>
  <si>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</si>
  <si>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</si>
  <si>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</si>
  <si>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</si>
  <si>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</si>
  <si>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</si>
  <si>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</si>
  <si>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</si>
  <si>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</si>
  <si>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</si>
  <si>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</si>
  <si>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</si>
  <si>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</si>
  <si>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</si>
  <si>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</si>
  <si>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</si>
  <si>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</si>
  <si>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</si>
  <si>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</si>
  <si>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</si>
  <si>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</si>
  <si>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</si>
  <si>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</si>
  <si>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</si>
  <si>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</si>
  <si>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</si>
  <si>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</si>
  <si>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</si>
  <si>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</si>
  <si>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</si>
  <si>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</si>
  <si>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</si>
  <si>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</si>
  <si>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</si>
  <si>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</si>
  <si>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</si>
  <si>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</si>
  <si>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</si>
  <si>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</si>
  <si>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</si>
  <si>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</si>
  <si>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</si>
  <si>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</si>
  <si>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</si>
  <si>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</si>
  <si>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</si>
  <si>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</si>
  <si>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</si>
  <si>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</si>
  <si>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</si>
  <si>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</si>
  <si>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</si>
  <si>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</si>
  <si>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</si>
  <si>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</si>
  <si>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</si>
  <si>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</si>
  <si>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</si>
  <si>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</si>
  <si>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</si>
  <si>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</si>
  <si>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</si>
  <si>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</si>
  <si>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</si>
  <si>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</si>
  <si>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</si>
  <si>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</si>
  <si>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</si>
  <si>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</si>
  <si>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</si>
  <si>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</si>
  <si>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</si>
  <si>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</si>
  <si>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</si>
  <si>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</si>
  <si>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</si>
  <si>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</si>
  <si>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</si>
  <si>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</si>
  <si>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</si>
  <si>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</si>
  <si>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</si>
  <si>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</si>
  <si>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</si>
  <si>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</si>
  <si>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</si>
  <si>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</si>
  <si>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</si>
  <si>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</si>
  <si>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</si>
  <si>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</si>
  <si>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</si>
  <si>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</si>
  <si>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</si>
  <si>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</si>
  <si>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</si>
  <si>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</si>
  <si>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</si>
  <si>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</si>
  <si>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</si>
  <si>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</si>
  <si>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</si>
  <si>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</si>
  <si>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</si>
  <si>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</si>
  <si>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</si>
  <si>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</si>
  <si>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</si>
  <si>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</si>
  <si>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</si>
  <si>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</si>
  <si>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</si>
  <si>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</si>
  <si>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</si>
  <si>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</si>
  <si>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</si>
  <si>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</si>
  <si>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</si>
  <si>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</si>
  <si>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</si>
  <si>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</si>
  <si>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</si>
  <si>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</si>
  <si>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</si>
  <si>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</si>
  <si>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</si>
  <si>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</si>
  <si>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</si>
  <si>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</si>
  <si>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</si>
  <si>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</si>
  <si>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</si>
  <si>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</si>
  <si>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</si>
  <si>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</si>
  <si>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</si>
  <si>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</si>
  <si>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</si>
  <si>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</si>
  <si>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</si>
  <si>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</si>
  <si>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</si>
  <si>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</si>
  <si>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</si>
  <si>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</si>
  <si>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</si>
  <si>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</si>
  <si>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</si>
  <si>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</si>
  <si>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</si>
  <si>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</si>
  <si>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</si>
  <si>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</si>
  <si>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</si>
  <si>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</si>
  <si>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</si>
  <si>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</si>
  <si>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</si>
  <si>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</si>
  <si>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</si>
  <si>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</si>
  <si>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</si>
  <si>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</si>
  <si>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</si>
  <si>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</si>
  <si>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</si>
  <si>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</si>
  <si>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</si>
  <si>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</si>
  <si>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</si>
  <si>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</si>
  <si>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</si>
  <si>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</si>
  <si>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</si>
  <si>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</si>
  <si>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</si>
  <si>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</si>
  <si>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</si>
  <si>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</si>
  <si>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</si>
  <si>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</si>
  <si>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</si>
  <si>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</si>
  <si>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</si>
  <si>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</si>
  <si>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</si>
  <si>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</si>
  <si>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</si>
  <si>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</si>
  <si>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</si>
  <si>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</si>
  <si>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</si>
  <si>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</si>
  <si>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</si>
  <si>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</si>
  <si>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</si>
  <si>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</si>
  <si>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</si>
  <si>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</si>
  <si>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</si>
  <si>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</si>
  <si>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</si>
  <si>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</si>
  <si>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</si>
  <si>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</si>
  <si>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</si>
  <si>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</si>
  <si>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</si>
  <si>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</si>
  <si>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</si>
  <si>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</si>
  <si>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</si>
  <si>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</si>
  <si>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</si>
  <si>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</si>
  <si>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</si>
  <si>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</si>
  <si>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</si>
  <si>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</si>
  <si>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</si>
  <si>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</si>
  <si>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</si>
  <si>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</si>
  <si>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</si>
  <si>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</si>
  <si>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</si>
  <si>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</si>
  <si>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</si>
  <si>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</si>
  <si>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</si>
  <si>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</si>
  <si>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</si>
  <si>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</si>
  <si>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</si>
  <si>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</si>
  <si>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</si>
  <si>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</si>
  <si>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</si>
  <si>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</si>
  <si>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</si>
  <si>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</si>
  <si>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</si>
  <si>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</si>
  <si>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</si>
  <si>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</si>
  <si>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</si>
  <si>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</si>
  <si>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</si>
  <si>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</si>
  <si>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</si>
  <si>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</si>
  <si>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</si>
  <si>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</si>
  <si>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</si>
  <si>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</si>
  <si>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</si>
  <si>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</si>
  <si>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</si>
  <si>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</si>
  <si>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</si>
  <si>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</si>
  <si>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</si>
  <si>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</si>
  <si>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</si>
  <si>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</si>
  <si>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</si>
  <si>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</si>
  <si>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</si>
  <si>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</si>
  <si>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</si>
  <si>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</si>
  <si>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</si>
  <si>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</si>
  <si>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</si>
  <si>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</si>
  <si>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</si>
  <si>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</si>
  <si>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</si>
  <si>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</si>
  <si>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</si>
  <si>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</si>
  <si>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</si>
  <si>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</si>
  <si>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</si>
  <si>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</si>
  <si>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</si>
  <si>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</si>
  <si>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</si>
  <si>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</si>
  <si>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</si>
  <si>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</si>
  <si>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</si>
  <si>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</si>
  <si>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</si>
  <si>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</si>
  <si>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</si>
  <si>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</si>
  <si>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</si>
  <si>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</si>
  <si>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</si>
  <si>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</si>
  <si>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</si>
  <si>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</si>
  <si>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</si>
  <si>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</si>
  <si>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</si>
  <si>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</si>
  <si>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</si>
  <si>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</si>
  <si>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</si>
  <si>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</si>
  <si>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</si>
  <si>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</si>
  <si>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</si>
  <si>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</si>
  <si>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</si>
  <si>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</si>
  <si>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</si>
  <si>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</si>
  <si>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</si>
  <si>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</si>
  <si>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</si>
  <si>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</si>
  <si>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</si>
  <si>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</si>
  <si>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</si>
  <si>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</si>
  <si>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</si>
  <si>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</si>
  <si>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</si>
  <si>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</si>
  <si>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</si>
  <si>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</si>
  <si>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</si>
  <si>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</si>
  <si>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</si>
  <si>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</si>
  <si>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</si>
  <si>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</si>
  <si>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</si>
  <si>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</si>
  <si>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</si>
  <si>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</si>
  <si>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</si>
  <si>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</si>
  <si>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</si>
  <si>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</si>
  <si>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</si>
  <si>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</si>
  <si>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</si>
  <si>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</si>
  <si>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</si>
  <si>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</si>
  <si>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</si>
  <si>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</si>
  <si>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</si>
  <si>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</si>
  <si>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</si>
  <si>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</si>
  <si>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</si>
  <si>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</si>
  <si>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</si>
  <si>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</si>
  <si>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</si>
  <si>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</si>
  <si>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</si>
  <si>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</si>
  <si>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</si>
  <si>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</si>
  <si>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</si>
  <si>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</si>
  <si>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</si>
  <si>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</si>
  <si>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</si>
  <si>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</si>
  <si>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</si>
  <si>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</si>
  <si>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</si>
  <si>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</si>
  <si>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</si>
  <si>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</si>
  <si>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</si>
  <si>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</si>
  <si>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</si>
  <si>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</si>
  <si>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</si>
  <si>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</si>
  <si>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</si>
  <si>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</si>
  <si>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</si>
  <si>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</si>
  <si>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</si>
  <si>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</si>
  <si>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</si>
  <si>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</si>
  <si>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</si>
  <si>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</si>
  <si>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</si>
  <si>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</si>
  <si>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</si>
  <si>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</si>
  <si>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</si>
  <si>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</si>
  <si>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</si>
  <si>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</si>
  <si>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</si>
  <si>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</si>
  <si>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</si>
  <si>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</si>
  <si>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</si>
  <si>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</si>
  <si>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</si>
  <si>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</si>
  <si>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</si>
  <si>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</si>
  <si>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</si>
  <si>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</si>
  <si>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</si>
  <si>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</si>
  <si>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</si>
  <si>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</si>
  <si>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</si>
  <si>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</si>
  <si>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</si>
  <si>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</si>
  <si>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</si>
  <si>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</si>
  <si>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</si>
  <si>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</si>
  <si>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</si>
  <si>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</si>
  <si>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</si>
  <si>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</si>
  <si>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</si>
  <si>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</si>
  <si>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</si>
  <si>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</si>
  <si>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</si>
  <si>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</si>
  <si>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</si>
  <si>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</si>
  <si>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</si>
  <si>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</si>
  <si>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</si>
  <si>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</si>
  <si>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</si>
  <si>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</si>
  <si>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</si>
  <si>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</si>
  <si>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</si>
  <si>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</si>
  <si>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</si>
  <si>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</si>
  <si>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</si>
  <si>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</si>
  <si>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</si>
  <si>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</si>
  <si>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</si>
  <si>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</si>
  <si>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</si>
  <si>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</si>
  <si>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</si>
  <si>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</si>
  <si>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</si>
  <si>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</si>
  <si>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</si>
  <si>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</si>
  <si>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</si>
  <si>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</si>
  <si>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</si>
  <si>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</si>
  <si>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</si>
  <si>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</si>
  <si>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</si>
  <si>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</si>
  <si>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</si>
  <si>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</si>
  <si>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</si>
  <si>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</si>
  <si>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</si>
  <si>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</si>
  <si>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</si>
  <si>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</si>
  <si>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</si>
  <si>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</si>
  <si>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</si>
  <si>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</si>
  <si>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</si>
  <si>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</si>
  <si>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</si>
  <si>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</si>
  <si>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</si>
  <si>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</si>
  <si>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</si>
  <si>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</si>
  <si>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</si>
  <si>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</si>
  <si>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</si>
  <si>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</si>
  <si>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</si>
  <si>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</si>
  <si>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</si>
  <si>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</si>
  <si>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</si>
  <si>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</si>
  <si>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</si>
  <si>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</si>
  <si>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</si>
  <si>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</si>
  <si>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</si>
  <si>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</si>
  <si>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</si>
  <si>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</si>
  <si>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</si>
  <si>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</si>
  <si>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</si>
  <si>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</si>
  <si>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</si>
  <si>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</si>
  <si>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</si>
  <si>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</si>
  <si>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</si>
  <si>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</si>
  <si>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</si>
  <si>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</si>
  <si>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</si>
  <si>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</si>
  <si>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</si>
  <si>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</si>
  <si>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</si>
  <si>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</si>
  <si>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</si>
  <si>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</si>
  <si>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</si>
  <si>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</si>
  <si>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</si>
  <si>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</si>
  <si>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</si>
  <si>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</si>
  <si>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</si>
  <si>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</si>
  <si>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</si>
  <si>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</si>
  <si>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</si>
  <si>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</si>
  <si>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</si>
  <si>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</si>
  <si>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</si>
  <si>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</si>
  <si>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</si>
  <si>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</si>
  <si>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</si>
  <si>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</si>
  <si>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</si>
  <si>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</si>
  <si>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</si>
  <si>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</si>
  <si>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</si>
  <si>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</si>
  <si>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</si>
  <si>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</si>
  <si>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</si>
  <si>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</si>
  <si>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</si>
  <si>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</si>
  <si>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</si>
  <si>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</si>
  <si>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</si>
  <si>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</si>
  <si>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</si>
  <si>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</si>
  <si>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</si>
  <si>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</si>
  <si>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</si>
  <si>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</si>
  <si>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</si>
  <si>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</si>
  <si>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</si>
  <si>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</si>
  <si>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</si>
  <si>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</si>
  <si>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</si>
  <si>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</si>
  <si>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</si>
  <si>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</si>
  <si>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</si>
  <si>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</si>
  <si>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</si>
  <si>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</si>
  <si>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</si>
  <si>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</si>
  <si>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</si>
  <si>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</si>
  <si>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</si>
  <si>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</si>
  <si>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</si>
  <si>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</si>
  <si>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</si>
  <si>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</si>
  <si>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</si>
  <si>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</si>
  <si>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</si>
  <si>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</si>
  <si>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</si>
  <si>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</si>
  <si>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</si>
  <si>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</si>
  <si>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</si>
  <si>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</si>
  <si>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</si>
  <si>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</si>
  <si>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</si>
  <si>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</si>
  <si>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</si>
  <si>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</si>
  <si>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</si>
  <si>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</si>
  <si>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</si>
  <si>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</si>
  <si>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</si>
  <si>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</si>
  <si>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</si>
  <si>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</si>
  <si>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</si>
  <si>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</si>
  <si>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</si>
  <si>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</si>
  <si>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</si>
  <si>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</si>
  <si>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</si>
  <si>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</si>
  <si>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</si>
  <si>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</si>
  <si>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</si>
  <si>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</si>
  <si>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</si>
  <si>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</si>
  <si>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</si>
  <si>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</si>
  <si>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</si>
  <si>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</si>
  <si>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</si>
  <si>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</si>
  <si>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</si>
  <si>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</si>
  <si>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</si>
  <si>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</si>
  <si>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</si>
  <si>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</si>
  <si>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</si>
  <si>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</si>
  <si>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</si>
  <si>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</si>
  <si>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</si>
  <si>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</si>
  <si>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</si>
  <si>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</si>
  <si>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</si>
  <si>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</si>
  <si>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</si>
  <si>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</si>
  <si>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</si>
  <si>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</si>
  <si>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</si>
  <si>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</si>
  <si>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</si>
  <si>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</si>
  <si>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</si>
  <si>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</si>
  <si>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</si>
  <si>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</si>
  <si>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</si>
  <si>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</si>
  <si>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</si>
  <si>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</si>
  <si>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</si>
  <si>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</si>
  <si>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</si>
  <si>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</si>
  <si>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</si>
  <si>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</si>
  <si>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</si>
  <si>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</si>
  <si>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</si>
  <si>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</si>
  <si>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</si>
  <si>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</si>
  <si>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</si>
  <si>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</si>
  <si>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</si>
  <si>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</si>
  <si>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</si>
  <si>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</si>
  <si>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</si>
  <si>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</si>
  <si>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</si>
  <si>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</si>
  <si>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</si>
  <si>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</si>
  <si>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</si>
  <si>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</si>
  <si>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</si>
  <si>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</si>
  <si>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</si>
  <si>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</si>
  <si>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</si>
  <si>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</si>
  <si>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</si>
  <si>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</si>
  <si>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</si>
  <si>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</si>
  <si>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</si>
  <si>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</si>
  <si>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</si>
  <si>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</si>
  <si>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</si>
  <si>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</si>
  <si>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</si>
  <si>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</si>
  <si>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</si>
  <si>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</si>
  <si>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</si>
  <si>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</si>
  <si>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</si>
  <si>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</si>
  <si>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</si>
  <si>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</si>
  <si>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</si>
  <si>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</si>
  <si>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</si>
  <si>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</si>
  <si>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</si>
  <si>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</si>
  <si>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</si>
  <si>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</si>
  <si>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</si>
  <si>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</si>
  <si>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</si>
  <si>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</si>
  <si>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</si>
  <si>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</si>
  <si>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</si>
  <si>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</si>
  <si>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</si>
  <si>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</si>
  <si>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</si>
  <si>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</si>
  <si>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</si>
  <si>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</si>
  <si>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</si>
  <si>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</si>
  <si>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</si>
  <si>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</si>
  <si>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</si>
  <si>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</si>
  <si>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</si>
  <si>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</si>
  <si>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</si>
  <si>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</si>
  <si>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</si>
  <si>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</si>
  <si>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</si>
  <si>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</si>
  <si>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</si>
  <si>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</si>
  <si>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</si>
  <si>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</si>
  <si>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</si>
  <si>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</si>
  <si>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</si>
  <si>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</si>
  <si>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</si>
  <si>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</si>
  <si>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</si>
  <si>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</si>
  <si>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</si>
  <si>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</si>
  <si>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</si>
  <si>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</si>
  <si>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</si>
  <si>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</si>
  <si>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</si>
  <si>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</si>
  <si>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</si>
  <si>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</si>
  <si>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</si>
  <si>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</si>
  <si>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</si>
  <si>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</si>
  <si>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</si>
  <si>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</si>
  <si>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</si>
  <si>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</si>
  <si>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</si>
  <si>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</si>
  <si>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</si>
  <si>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</si>
  <si>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</si>
  <si>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</si>
  <si>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</si>
  <si>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</si>
  <si>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</si>
  <si>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</si>
  <si>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</si>
  <si>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</si>
  <si>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</si>
  <si>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</si>
  <si>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</si>
  <si>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</si>
  <si>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</si>
  <si>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</si>
  <si>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</si>
  <si>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</si>
  <si>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</si>
  <si>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</si>
  <si>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</si>
  <si>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</si>
  <si>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</si>
  <si>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</si>
  <si>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</si>
  <si>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</si>
  <si>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</si>
  <si>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</si>
  <si>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</si>
  <si>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</si>
  <si>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</si>
  <si>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</si>
  <si>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</si>
  <si>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</si>
  <si>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</si>
  <si>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</si>
  <si>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</si>
  <si>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</si>
  <si>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</si>
  <si>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</si>
  <si>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</si>
  <si>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</si>
  <si>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</si>
  <si>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</si>
  <si>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</si>
  <si>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</si>
  <si>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</si>
  <si>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</si>
  <si>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</si>
  <si>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</si>
  <si>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</si>
  <si>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</si>
  <si>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</si>
  <si>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</si>
  <si>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</si>
  <si>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</si>
  <si>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</si>
  <si>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</si>
  <si>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</si>
  <si>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</si>
  <si>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</si>
  <si>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</si>
  <si>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</si>
  <si>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</si>
  <si>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</si>
  <si>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</si>
  <si>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</si>
  <si>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</si>
  <si>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</si>
  <si>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</si>
  <si>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</si>
  <si>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</si>
  <si>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</si>
  <si>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</si>
  <si>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</si>
  <si>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</si>
  <si>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</si>
  <si>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</si>
  <si>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</si>
  <si>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</si>
  <si>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</si>
  <si>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</si>
  <si>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</si>
  <si>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</si>
  <si>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</si>
  <si>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</si>
  <si>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</si>
  <si>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</si>
  <si>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</si>
  <si>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</si>
  <si>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</si>
  <si>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</si>
  <si>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</si>
  <si>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</si>
  <si>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</si>
  <si>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</si>
  <si>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</si>
  <si>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</si>
  <si>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</si>
  <si>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</si>
  <si>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</si>
  <si>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</si>
  <si>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</si>
  <si>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</si>
  <si>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</si>
  <si>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</si>
  <si>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</si>
  <si>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</si>
  <si>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</si>
  <si>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</si>
  <si>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</si>
  <si>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</si>
  <si>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</si>
  <si>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</si>
  <si>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</si>
  <si>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</si>
  <si>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</si>
  <si>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</si>
  <si>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</si>
  <si>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</si>
  <si>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</si>
  <si>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</si>
  <si>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</si>
  <si>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</si>
  <si>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</si>
  <si>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</si>
  <si>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</si>
  <si>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</si>
  <si>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</si>
  <si>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</si>
  <si>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</si>
  <si>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</si>
  <si>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</si>
  <si>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</si>
  <si>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</si>
  <si>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</si>
  <si>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</si>
  <si>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</si>
  <si>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</si>
  <si>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</si>
  <si>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</si>
  <si>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</si>
  <si>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</si>
  <si>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</si>
  <si>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</si>
  <si>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</si>
  <si>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</si>
  <si>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</si>
  <si>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</si>
  <si>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</si>
  <si>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</si>
  <si>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</si>
  <si>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</si>
  <si>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</si>
  <si>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</si>
  <si>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</si>
  <si>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</si>
  <si>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</si>
  <si>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</si>
  <si>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</si>
  <si>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</si>
  <si>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</si>
  <si>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</si>
  <si>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</si>
  <si>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</si>
  <si>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</si>
  <si>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</si>
  <si>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</si>
  <si>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</si>
  <si>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</si>
  <si>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</si>
  <si>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</si>
  <si>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</si>
  <si>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</si>
  <si>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</si>
  <si>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</si>
  <si>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</si>
  <si>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</si>
  <si>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</si>
  <si>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</si>
  <si>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</si>
  <si>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</si>
  <si>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</si>
  <si>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</si>
  <si>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</si>
  <si>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</si>
  <si>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</si>
  <si>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</si>
  <si>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</si>
  <si>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</si>
  <si>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</si>
  <si>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</si>
  <si>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</si>
  <si>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</si>
  <si>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</si>
  <si>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</si>
  <si>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</si>
  <si>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</si>
  <si>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</si>
  <si>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</si>
  <si>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</si>
  <si>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</si>
  <si>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</si>
  <si>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</si>
  <si>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</si>
  <si>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</si>
  <si>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</si>
  <si>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</si>
  <si>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</si>
  <si>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</si>
  <si>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</si>
  <si>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</si>
  <si>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</si>
  <si>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</si>
  <si>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</si>
  <si>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</si>
  <si>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</si>
  <si>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</si>
  <si>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</si>
  <si>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</si>
  <si>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</si>
  <si>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</si>
  <si>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</si>
  <si>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</si>
  <si>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</si>
  <si>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</si>
  <si>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</si>
  <si>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</si>
  <si>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</si>
  <si>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</si>
  <si>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</si>
  <si>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</si>
  <si>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</si>
  <si>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</si>
  <si>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</si>
  <si>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</si>
  <si>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</si>
  <si>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</si>
  <si>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</si>
  <si>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</si>
  <si>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</si>
  <si>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</si>
  <si>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</si>
  <si>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</si>
  <si>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</si>
  <si>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</si>
  <si>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</si>
  <si>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</si>
  <si>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</si>
  <si>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</si>
  <si>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</si>
  <si>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</si>
  <si>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</si>
  <si>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</si>
  <si>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</si>
  <si>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</si>
  <si>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</si>
  <si>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</si>
  <si>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</si>
  <si>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</si>
  <si>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</si>
  <si>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</si>
  <si>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</si>
  <si>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</si>
  <si>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</si>
  <si>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</si>
  <si>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</si>
  <si>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</si>
  <si>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</si>
  <si>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</si>
  <si>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</si>
  <si>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</si>
  <si>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</si>
  <si>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</si>
  <si>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</si>
  <si>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</si>
  <si>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</si>
  <si>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</si>
  <si>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</si>
  <si>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</si>
  <si>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</si>
  <si>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</si>
  <si>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</si>
  <si>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</si>
  <si>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</si>
  <si>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</si>
  <si>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</si>
  <si>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</si>
  <si>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</si>
  <si>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</si>
  <si>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</si>
  <si>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</si>
  <si>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</si>
  <si>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</si>
  <si>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</si>
  <si>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</si>
  <si>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</si>
  <si>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</si>
  <si>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</si>
  <si>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</si>
  <si>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</si>
  <si>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</si>
  <si>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</si>
  <si>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</si>
  <si>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</si>
  <si>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</si>
  <si>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</si>
  <si>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</si>
  <si>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</si>
  <si>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</si>
  <si>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</si>
  <si>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</si>
  <si>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</si>
  <si>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</si>
  <si>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</si>
  <si>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</si>
  <si>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</si>
  <si>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</si>
  <si>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</si>
  <si>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</si>
  <si>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</si>
  <si>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</si>
  <si>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</si>
  <si>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</si>
  <si>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</si>
  <si>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</si>
  <si>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</si>
  <si>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</si>
  <si>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</si>
  <si>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</si>
  <si>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</si>
  <si>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</si>
  <si>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</si>
  <si>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</si>
  <si>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</si>
  <si>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</si>
  <si>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</si>
  <si>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</si>
  <si>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</si>
  <si>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</si>
  <si>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</si>
  <si>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</si>
  <si>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</si>
  <si>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</si>
  <si>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</si>
  <si>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</si>
  <si>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</si>
  <si>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</si>
  <si>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</si>
  <si>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</si>
  <si>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</si>
  <si>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</si>
  <si>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</si>
  <si>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</si>
  <si>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</si>
  <si>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</si>
  <si>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</si>
  <si>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</si>
  <si>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</si>
  <si>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</si>
  <si>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</si>
  <si>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</si>
  <si>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</si>
  <si>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</si>
  <si>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</si>
  <si>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</si>
  <si>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</si>
  <si>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</si>
  <si>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</si>
  <si>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</si>
  <si>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</si>
  <si>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</si>
  <si>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</si>
  <si>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</si>
  <si>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</si>
  <si>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</si>
  <si>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</si>
  <si>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</si>
  <si>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</si>
  <si>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</si>
  <si>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</si>
  <si>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</si>
  <si>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</si>
  <si>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</si>
  <si>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</si>
  <si>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</si>
  <si>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</si>
  <si>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</si>
  <si>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</si>
  <si>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</si>
  <si>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</si>
  <si>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</si>
  <si>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</si>
  <si>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</si>
  <si>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</si>
  <si>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</si>
  <si>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</si>
  <si>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</si>
  <si>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</si>
  <si>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</si>
  <si>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</si>
  <si>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</si>
  <si>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</si>
  <si>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</si>
  <si>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</si>
  <si>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</si>
  <si>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</si>
  <si>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</si>
  <si>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</si>
  <si>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</si>
  <si>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</si>
  <si>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</si>
  <si>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</si>
  <si>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</si>
  <si>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</si>
  <si>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</si>
  <si>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</si>
  <si>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</si>
  <si>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</si>
  <si>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</si>
  <si>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</si>
  <si>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</si>
  <si>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</si>
  <si>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</si>
  <si>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</si>
  <si>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</si>
  <si>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</si>
  <si>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</si>
  <si>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</si>
  <si>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</si>
  <si>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</si>
  <si>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</si>
  <si>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</si>
  <si>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</si>
  <si>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</si>
  <si>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</si>
  <si>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</si>
  <si>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</si>
  <si>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</si>
  <si>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</si>
  <si>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</si>
  <si>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</si>
  <si>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</si>
  <si>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</si>
  <si>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</si>
  <si>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</si>
  <si>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</si>
  <si>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</si>
  <si>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</si>
  <si>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</si>
  <si>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</si>
  <si>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</si>
  <si>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</si>
  <si>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</si>
  <si>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</si>
  <si>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</si>
  <si>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</si>
  <si>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</si>
  <si>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</si>
  <si>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</si>
  <si>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</si>
  <si>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</si>
  <si>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</si>
  <si>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</si>
  <si>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</si>
  <si>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</si>
  <si>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</si>
  <si>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</si>
  <si>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</si>
  <si>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</si>
  <si>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</si>
  <si>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</si>
  <si>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</si>
  <si>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</si>
  <si>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</si>
  <si>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</si>
  <si>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</si>
  <si>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</si>
  <si>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</si>
  <si>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</si>
  <si>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</si>
  <si>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</si>
  <si>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</si>
  <si>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</si>
  <si>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</si>
  <si>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</si>
  <si>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</si>
  <si>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</si>
  <si>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</si>
  <si>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</si>
  <si>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</si>
  <si>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</si>
  <si>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</si>
  <si>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</si>
  <si>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</si>
  <si>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</si>
  <si>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</si>
  <si>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</si>
  <si>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</si>
  <si>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</si>
  <si>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</si>
  <si>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</si>
  <si>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</si>
  <si>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</si>
  <si>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</si>
  <si>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</si>
  <si>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</si>
  <si>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</si>
  <si>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</si>
  <si>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</si>
  <si>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</si>
  <si>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</si>
  <si>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</si>
  <si>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</si>
  <si>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</si>
  <si>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</si>
  <si>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</si>
  <si>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</si>
  <si>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</si>
  <si>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</si>
  <si>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</si>
  <si>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</si>
  <si>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</si>
  <si>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</si>
  <si>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</si>
  <si>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</si>
  <si>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</si>
  <si>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</si>
  <si>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</si>
  <si>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</si>
  <si>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</si>
  <si>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</si>
  <si>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</si>
  <si>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</si>
  <si>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</si>
  <si>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</si>
  <si>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</si>
  <si>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</si>
  <si>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</si>
  <si>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</si>
  <si>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</si>
  <si>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</si>
  <si>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</si>
  <si>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</si>
  <si>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</si>
  <si>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</si>
  <si>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</si>
  <si>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</si>
  <si>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</si>
  <si>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</si>
  <si>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</si>
  <si>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</si>
  <si>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</si>
  <si>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</si>
  <si>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</si>
  <si>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</si>
  <si>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</si>
  <si>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</si>
  <si>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</si>
  <si>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</si>
  <si>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</si>
  <si>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</si>
  <si>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</si>
  <si>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</si>
  <si>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</si>
  <si>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</si>
  <si>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</si>
  <si>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</si>
  <si>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</si>
  <si>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</si>
  <si>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</si>
  <si>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</si>
  <si>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</si>
  <si>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</si>
  <si>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</si>
  <si>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</si>
  <si>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</si>
  <si>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</si>
  <si>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</si>
  <si>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</si>
  <si>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</si>
  <si>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</si>
  <si>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</si>
  <si>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</si>
  <si>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</si>
  <si>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</si>
  <si>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</si>
  <si>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</si>
  <si>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</si>
  <si>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</si>
  <si>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</si>
  <si>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</si>
  <si>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</si>
  <si>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</si>
  <si>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</si>
  <si>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</si>
  <si>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</si>
  <si>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</si>
  <si>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</si>
  <si>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</si>
  <si>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</si>
  <si>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</si>
  <si>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</si>
  <si>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</si>
  <si>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</si>
  <si>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</si>
  <si>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</si>
  <si>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</si>
  <si>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</si>
  <si>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</si>
  <si>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</si>
  <si>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</si>
  <si>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</si>
  <si>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</si>
  <si>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</si>
  <si>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</si>
  <si>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</si>
  <si>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</si>
  <si>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</si>
  <si>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</si>
  <si>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</si>
  <si>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</si>
  <si>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</si>
  <si>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</si>
  <si>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</si>
  <si>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</si>
  <si>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</si>
  <si>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</si>
  <si>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</si>
  <si>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</si>
  <si>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</si>
  <si>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</si>
  <si>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</si>
  <si>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</si>
  <si>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</si>
  <si>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</si>
  <si>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</si>
  <si>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</si>
  <si>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</si>
  <si>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</si>
  <si>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</si>
  <si>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</si>
  <si>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</si>
  <si>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</si>
  <si>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</si>
  <si>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</si>
  <si>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</si>
  <si>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</si>
  <si>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</si>
  <si>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</si>
  <si>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</si>
  <si>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</si>
  <si>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</si>
  <si>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</si>
  <si>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</si>
  <si>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</si>
  <si>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</si>
  <si>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</si>
  <si>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</si>
  <si>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</si>
  <si>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</si>
  <si>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</si>
  <si>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</si>
  <si>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</si>
  <si>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</si>
  <si>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</si>
  <si>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</si>
  <si>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</si>
  <si>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</si>
  <si>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</si>
  <si>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</si>
  <si>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</si>
  <si>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</si>
  <si>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</si>
  <si>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</si>
  <si>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</si>
  <si>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</si>
  <si>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</si>
  <si>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</si>
  <si>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</si>
  <si>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</si>
  <si>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</si>
  <si>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</si>
  <si>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</si>
  <si>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</si>
  <si>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</si>
  <si>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</si>
  <si>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</si>
  <si>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</si>
  <si>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</si>
  <si>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</si>
  <si>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</si>
  <si>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</si>
  <si>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</si>
  <si>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</si>
  <si>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</si>
  <si>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</si>
  <si>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</si>
  <si>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</si>
  <si>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</si>
  <si>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</si>
  <si>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</si>
  <si>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</si>
  <si>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</si>
  <si>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</si>
  <si>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</si>
  <si>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</si>
  <si>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</si>
  <si>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</si>
  <si>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</si>
  <si>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</si>
  <si>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</si>
  <si>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</si>
  <si>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</si>
  <si>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</si>
  <si>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</si>
  <si>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</si>
  <si>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</si>
  <si>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</si>
  <si>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</si>
  <si>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</si>
  <si>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</si>
  <si>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</si>
  <si>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</si>
  <si>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</si>
  <si>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</si>
  <si>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</si>
  <si>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</si>
  <si>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</si>
  <si>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</si>
  <si>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</si>
  <si>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</si>
  <si>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</si>
  <si>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</si>
  <si>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</si>
  <si>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</si>
  <si>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</si>
  <si>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</si>
  <si>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</si>
  <si>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</si>
  <si>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</si>
  <si>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</si>
  <si>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</si>
  <si>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</si>
  <si>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</si>
  <si>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</si>
  <si>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</si>
  <si>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</si>
  <si>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</si>
  <si>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</si>
  <si>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</si>
  <si>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</si>
  <si>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</si>
  <si>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</si>
  <si>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</si>
  <si>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</si>
  <si>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</si>
  <si>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</si>
  <si>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</si>
  <si>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</si>
  <si>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</si>
  <si>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</si>
  <si>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</si>
  <si>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</si>
  <si>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</si>
  <si>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</si>
  <si>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</si>
  <si>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</si>
  <si>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</si>
  <si>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</si>
  <si>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</si>
  <si>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</si>
  <si>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</si>
  <si>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</si>
  <si>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</si>
  <si>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</si>
  <si>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</si>
  <si>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</si>
  <si>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</si>
  <si>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</si>
  <si>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</si>
  <si>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</si>
  <si>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</si>
  <si>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</si>
  <si>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</si>
  <si>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</si>
  <si>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</si>
  <si>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</si>
  <si>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</si>
  <si>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</si>
  <si>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</si>
  <si>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</si>
  <si>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</si>
  <si>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</si>
  <si>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</si>
  <si>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</si>
  <si>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</si>
  <si>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</si>
  <si>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</si>
  <si>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</si>
  <si>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</si>
  <si>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</si>
  <si>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</si>
  <si>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</si>
  <si>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</si>
  <si>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</si>
  <si>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</si>
  <si>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</si>
  <si>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</si>
  <si>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</si>
  <si>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</si>
  <si>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</si>
  <si>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</si>
  <si>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</si>
  <si>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</si>
  <si>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</si>
  <si>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</si>
  <si>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</si>
  <si>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</si>
  <si>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</si>
  <si>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</si>
  <si>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</si>
  <si>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</si>
  <si>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</si>
  <si>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</si>
  <si>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</si>
  <si>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</si>
  <si>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</si>
  <si>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</si>
  <si>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</si>
  <si>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</si>
  <si>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</si>
  <si>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</si>
  <si>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</si>
  <si>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</si>
  <si>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</si>
  <si>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</si>
  <si>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</si>
  <si>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</si>
  <si>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</si>
  <si>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</si>
  <si>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</si>
  <si>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</si>
  <si>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</si>
  <si>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</si>
  <si>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</si>
  <si>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</si>
  <si>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</si>
  <si>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</si>
  <si>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</si>
  <si>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</si>
  <si>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</si>
  <si>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</si>
  <si>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</si>
  <si>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</si>
  <si>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</si>
  <si>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</si>
  <si>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</si>
  <si>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</si>
  <si>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</si>
  <si>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</si>
  <si>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</si>
  <si>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</si>
  <si>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</si>
  <si>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</si>
  <si>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</si>
  <si>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</si>
  <si>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</si>
  <si>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</si>
  <si>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</si>
  <si>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</si>
  <si>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</si>
  <si>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</si>
  <si>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</si>
  <si>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</si>
  <si>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</si>
  <si>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</si>
  <si>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</si>
  <si>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</si>
  <si>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</si>
  <si>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</si>
  <si>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</si>
  <si>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</si>
  <si>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</si>
  <si>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</si>
  <si>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</si>
  <si>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</si>
  <si>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</si>
  <si>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</si>
  <si>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</si>
  <si>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</si>
  <si>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</si>
  <si>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</si>
  <si>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</si>
  <si>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</si>
  <si>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</si>
  <si>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</si>
  <si>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</si>
  <si>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</si>
  <si>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</si>
  <si>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</si>
  <si>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</si>
  <si>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</si>
  <si>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</si>
  <si>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</si>
  <si>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</si>
  <si>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</si>
  <si>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</si>
  <si>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</si>
  <si>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</si>
  <si>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</si>
  <si>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</si>
  <si>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</si>
  <si>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</si>
  <si>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</si>
  <si>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</si>
  <si>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</si>
  <si>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</si>
  <si>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</si>
  <si>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</si>
  <si>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</si>
  <si>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</si>
  <si>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</si>
  <si>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</si>
  <si>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</si>
  <si>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</si>
  <si>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</si>
  <si>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</si>
  <si>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</si>
  <si>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</si>
  <si>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</si>
  <si>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</si>
  <si>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</si>
  <si>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</si>
  <si>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</si>
  <si>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</si>
  <si>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</si>
  <si>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</si>
  <si>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</si>
  <si>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</si>
  <si>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</si>
  <si>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</si>
  <si>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</si>
  <si>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</si>
  <si>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</si>
  <si>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</si>
  <si>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</si>
  <si>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</si>
  <si>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</si>
  <si>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</si>
  <si>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</si>
  <si>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</si>
  <si>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</si>
  <si>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</si>
  <si>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</si>
  <si>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</si>
  <si>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</si>
  <si>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</si>
  <si>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</si>
  <si>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</si>
  <si>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</si>
  <si>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</si>
  <si>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</si>
  <si>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</si>
  <si>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</si>
  <si>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</si>
  <si>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</si>
  <si>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</si>
  <si>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</si>
  <si>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</si>
  <si>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</si>
  <si>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</si>
  <si>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</si>
  <si>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</si>
  <si>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</si>
  <si>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</si>
  <si>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</si>
  <si>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</si>
  <si>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</si>
  <si>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</si>
  <si>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</si>
  <si>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</si>
  <si>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</si>
  <si>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</si>
  <si>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</si>
  <si>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</si>
  <si>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</si>
  <si>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</si>
  <si>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</si>
  <si>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</si>
  <si>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</si>
  <si>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</si>
  <si>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</si>
  <si>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</si>
  <si>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</si>
  <si>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</si>
  <si>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</si>
  <si>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</si>
  <si>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</si>
  <si>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</si>
  <si>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</si>
  <si>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</si>
  <si>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</si>
  <si>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</si>
  <si>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</si>
  <si>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</si>
  <si>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</si>
  <si>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</si>
  <si>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</si>
  <si>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</si>
  <si>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</si>
  <si>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</si>
  <si>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</si>
  <si>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</si>
  <si>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</si>
  <si>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</si>
  <si>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</si>
  <si>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</si>
  <si>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</si>
  <si>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</si>
  <si>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</si>
  <si>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</si>
  <si>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</si>
  <si>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</si>
  <si>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</si>
  <si>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</si>
  <si>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</si>
  <si>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</si>
  <si>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</si>
  <si>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</si>
  <si>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</si>
  <si>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</si>
  <si>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</si>
  <si>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</si>
  <si>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</si>
  <si>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</si>
  <si>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</si>
  <si>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</si>
  <si>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</si>
  <si>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</si>
  <si>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</si>
  <si>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</si>
  <si>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</si>
  <si>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</si>
  <si>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</si>
  <si>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</si>
  <si>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</si>
  <si>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</si>
  <si>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</si>
  <si>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</si>
  <si>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</si>
  <si>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</si>
  <si>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</si>
  <si>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</si>
  <si>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</si>
  <si>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</si>
  <si>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</si>
  <si>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</si>
  <si>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</si>
  <si>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</si>
  <si>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</si>
  <si>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</si>
  <si>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</si>
  <si>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</si>
  <si>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</si>
  <si>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</si>
  <si>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</si>
  <si>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</si>
  <si>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</si>
  <si>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</si>
  <si>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</si>
  <si>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</si>
  <si>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</si>
  <si>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</si>
  <si>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</si>
  <si>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</si>
  <si>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</si>
  <si>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</si>
  <si>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</si>
  <si>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</si>
  <si>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</si>
  <si>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</si>
  <si>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</si>
  <si>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</si>
  <si>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</si>
  <si>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</si>
  <si>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</si>
  <si>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</si>
  <si>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</si>
  <si>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</si>
  <si>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</si>
  <si>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</si>
  <si>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</si>
  <si>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</si>
  <si>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</si>
  <si>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</si>
  <si>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</si>
  <si>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</si>
  <si>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</si>
  <si>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</si>
  <si>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</si>
  <si>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</si>
  <si>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</si>
  <si>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</si>
  <si>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</si>
  <si>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</si>
  <si>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</si>
  <si>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</si>
  <si>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</si>
  <si>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</si>
  <si>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</si>
  <si>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</si>
  <si>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</si>
  <si>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</si>
  <si>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</si>
  <si>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</si>
  <si>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</si>
  <si>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</si>
  <si>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</si>
  <si>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</si>
  <si>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</si>
  <si>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</si>
  <si>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</si>
  <si>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</si>
  <si>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</si>
  <si>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</si>
  <si>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</si>
  <si>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</si>
  <si>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</si>
  <si>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</si>
  <si>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</si>
  <si>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</si>
  <si>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</si>
  <si>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</si>
  <si>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</si>
  <si>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</si>
  <si>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</si>
  <si>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</si>
  <si>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</si>
  <si>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</si>
  <si>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</si>
  <si>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</si>
  <si>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</si>
  <si>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</si>
  <si>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</si>
  <si>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</si>
  <si>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</si>
  <si>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</si>
  <si>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</si>
  <si>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</si>
  <si>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</si>
  <si>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</si>
  <si>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</si>
  <si>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</si>
  <si>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</si>
  <si>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</si>
  <si>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</si>
  <si>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</si>
  <si>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</si>
  <si>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</si>
  <si>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</si>
  <si>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</si>
  <si>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</si>
  <si>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</si>
  <si>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</si>
  <si>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</si>
  <si>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</si>
  <si>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</si>
  <si>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</si>
  <si>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</si>
  <si>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</si>
  <si>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</si>
  <si>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</si>
  <si>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</si>
  <si>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</si>
  <si>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</si>
  <si>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</si>
  <si>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</si>
  <si>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</si>
  <si>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</si>
  <si>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</si>
  <si>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</si>
  <si>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</si>
  <si>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</si>
  <si>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</si>
  <si>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</si>
  <si>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</si>
  <si>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</si>
  <si>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</si>
  <si>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</si>
  <si>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</si>
  <si>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</si>
  <si>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</si>
  <si>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</si>
  <si>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</si>
  <si>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</si>
  <si>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</si>
  <si>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</si>
  <si>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</si>
  <si>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</si>
  <si>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</si>
  <si>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</si>
  <si>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</si>
  <si>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</si>
  <si>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</si>
  <si>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</si>
  <si>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</si>
  <si>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</si>
  <si>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</si>
  <si>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</si>
  <si>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</si>
  <si>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</si>
  <si>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</si>
  <si>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</si>
  <si>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</si>
  <si>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</si>
  <si>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</si>
  <si>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</si>
  <si>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</si>
  <si>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</si>
  <si>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</si>
  <si>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</si>
  <si>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</si>
  <si>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</si>
  <si>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</si>
  <si>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</si>
  <si>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</si>
  <si>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</si>
  <si>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</si>
  <si>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</si>
  <si>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</si>
  <si>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</si>
  <si>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</si>
  <si>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</si>
  <si>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</si>
  <si>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</si>
  <si>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</si>
  <si>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</si>
  <si>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</si>
  <si>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</si>
  <si>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</si>
  <si>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</si>
  <si>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</si>
  <si>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</si>
  <si>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</si>
  <si>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</si>
  <si>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</si>
  <si>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</si>
  <si>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</si>
  <si>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</si>
  <si>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</si>
  <si>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</si>
  <si>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</si>
  <si>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</si>
  <si>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</si>
  <si>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</si>
  <si>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</si>
  <si>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</si>
  <si>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</si>
  <si>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</si>
  <si>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</si>
  <si>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</si>
  <si>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</si>
  <si>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</si>
  <si>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</si>
  <si>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</si>
  <si>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</si>
  <si>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</si>
  <si>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</si>
  <si>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</si>
  <si>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</si>
  <si>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</si>
  <si>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</si>
  <si>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</si>
  <si>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</si>
  <si>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</si>
  <si>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</si>
  <si>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</si>
  <si>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</si>
  <si>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</si>
  <si>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</si>
  <si>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</si>
  <si>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</si>
  <si>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</si>
  <si>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</si>
  <si>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</si>
  <si>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</si>
  <si>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</si>
  <si>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</si>
  <si>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</si>
  <si>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</si>
  <si>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</si>
  <si>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</si>
  <si>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</si>
  <si>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</si>
  <si>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</si>
  <si>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</si>
  <si>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</si>
  <si>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</si>
  <si>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</si>
  <si>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</si>
  <si>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</si>
  <si>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</si>
  <si>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</si>
  <si>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</si>
  <si>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</si>
  <si>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</si>
  <si>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</si>
  <si>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</si>
  <si>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</si>
  <si>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</si>
  <si>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</si>
  <si>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</si>
  <si>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</si>
  <si>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</si>
  <si>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</si>
  <si>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</si>
  <si>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</si>
  <si>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</si>
  <si>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</si>
  <si>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</si>
  <si>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</si>
  <si>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</si>
  <si>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</si>
  <si>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</si>
  <si>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</si>
  <si>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</si>
  <si>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</si>
  <si>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</si>
  <si>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</si>
  <si>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</si>
  <si>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</si>
  <si>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</si>
  <si>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</si>
  <si>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</si>
  <si>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</si>
  <si>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</si>
  <si>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</si>
  <si>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</si>
  <si>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</si>
  <si>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</si>
  <si>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</si>
  <si>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</si>
  <si>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</si>
  <si>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</si>
  <si>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</si>
  <si>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</si>
  <si>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</si>
  <si>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</si>
  <si>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</si>
  <si>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</si>
  <si>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</si>
  <si>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</si>
  <si>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</si>
  <si>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</si>
  <si>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</si>
  <si>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</si>
  <si>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</si>
  <si>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</si>
  <si>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</si>
  <si>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</si>
  <si>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</si>
  <si>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</si>
  <si>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</si>
  <si>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</si>
  <si>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</si>
  <si>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</si>
  <si>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</si>
  <si>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</si>
  <si>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</si>
  <si>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</si>
  <si>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</si>
  <si>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</si>
  <si>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</si>
  <si>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</si>
  <si>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</si>
  <si>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</si>
  <si>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</si>
  <si>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</si>
  <si>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</si>
  <si>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</si>
  <si>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</si>
  <si>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</si>
  <si>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</si>
  <si>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</si>
  <si>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</si>
  <si>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</si>
  <si>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</si>
  <si>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</si>
  <si>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</si>
  <si>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</si>
  <si>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</si>
  <si>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</si>
  <si>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</si>
  <si>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</si>
  <si>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</si>
  <si>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</si>
  <si>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</si>
  <si>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</si>
  <si>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</si>
  <si>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</si>
  <si>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</si>
  <si>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</si>
  <si>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</si>
  <si>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</si>
  <si>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</si>
  <si>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</si>
  <si>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</si>
  <si>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</si>
  <si>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</si>
  <si>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</si>
  <si>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</si>
  <si>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</si>
  <si>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</si>
  <si>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</si>
  <si>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</si>
  <si>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</si>
  <si>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</si>
  <si>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</si>
  <si>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</si>
  <si>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</si>
  <si>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</si>
  <si>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</si>
  <si>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</si>
  <si>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</si>
  <si>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</si>
  <si>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</si>
  <si>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</si>
  <si>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</si>
  <si>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</si>
  <si>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</si>
  <si>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</si>
  <si>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</si>
  <si>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</si>
  <si>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</si>
  <si>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</si>
  <si>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</si>
  <si>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</si>
  <si>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</si>
  <si>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</si>
  <si>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</si>
  <si>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</si>
  <si>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</si>
  <si>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</si>
  <si>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</si>
  <si>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</si>
  <si>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</si>
  <si>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</si>
  <si>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</si>
  <si>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</si>
  <si>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</si>
  <si>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</si>
  <si>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</si>
  <si>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</si>
  <si>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</si>
  <si>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</si>
  <si>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</si>
  <si>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</si>
  <si>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</si>
  <si>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</si>
  <si>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</si>
  <si>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</si>
  <si>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</si>
  <si>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</si>
  <si>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</si>
  <si>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</si>
  <si>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</si>
  <si>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</si>
  <si>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</si>
  <si>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</si>
  <si>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</si>
  <si>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</si>
  <si>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</si>
  <si>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</si>
  <si>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</si>
  <si>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</si>
  <si>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</si>
  <si>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</si>
  <si>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</si>
  <si>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</si>
  <si>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</si>
  <si>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</si>
  <si>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</si>
  <si>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</si>
  <si>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</si>
  <si>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</si>
  <si>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</si>
  <si>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</si>
  <si>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</si>
  <si>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</si>
  <si>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</si>
  <si>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</si>
  <si>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</si>
  <si>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</si>
  <si>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</si>
  <si>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</si>
  <si>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</si>
  <si>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</si>
  <si>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</si>
  <si>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</si>
  <si>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</si>
  <si>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</si>
  <si>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</si>
  <si>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</si>
  <si>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</si>
  <si>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</si>
  <si>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</si>
  <si>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</si>
  <si>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</si>
  <si>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</si>
  <si>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</si>
  <si>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</si>
  <si>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</si>
  <si>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</si>
  <si>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</si>
  <si>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</si>
  <si>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</si>
  <si>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</si>
  <si>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</si>
  <si>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</si>
  <si>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</si>
  <si>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</si>
  <si>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</si>
  <si>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</si>
  <si>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</si>
  <si>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</si>
  <si>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</si>
  <si>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</si>
  <si>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</si>
  <si>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</si>
  <si>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</si>
  <si>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</si>
  <si>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</si>
  <si>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</si>
  <si>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</si>
  <si>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</si>
  <si>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</si>
  <si>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</si>
  <si>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</si>
  <si>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</si>
  <si>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</si>
  <si>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</si>
  <si>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</si>
  <si>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</si>
  <si>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</si>
  <si>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</si>
  <si>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</si>
  <si>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</si>
  <si>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</si>
  <si>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</si>
  <si>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</si>
  <si>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</si>
  <si>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</si>
  <si>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</si>
  <si>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</si>
  <si>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</si>
  <si>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</si>
  <si>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</si>
  <si>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</si>
  <si>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</si>
  <si>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</si>
  <si>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</si>
  <si>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</si>
  <si>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</si>
  <si>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</si>
  <si>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</si>
  <si>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</si>
  <si>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</si>
  <si>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</si>
  <si>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</si>
  <si>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</si>
  <si>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</si>
  <si>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</si>
  <si>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</si>
  <si>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</si>
  <si>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</si>
  <si>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</si>
  <si>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</si>
  <si>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</si>
  <si>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</si>
  <si>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</si>
  <si>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</si>
  <si>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</si>
  <si>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</si>
  <si>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</si>
  <si>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</si>
  <si>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</si>
  <si>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</si>
  <si>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</si>
  <si>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</si>
  <si>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</si>
  <si>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</si>
  <si>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</si>
  <si>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</si>
  <si>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</si>
  <si>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</si>
  <si>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</si>
  <si>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</si>
  <si>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</si>
  <si>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</si>
  <si>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</si>
  <si>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</si>
  <si>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</si>
  <si>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</si>
  <si>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</si>
  <si>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</si>
  <si>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</si>
  <si>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</si>
  <si>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</si>
  <si>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</si>
  <si>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</si>
  <si>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</si>
  <si>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</si>
  <si>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</si>
  <si>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</si>
  <si>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</si>
  <si>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</si>
  <si>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</si>
  <si>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</si>
  <si>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</si>
  <si>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</si>
  <si>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</si>
  <si>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</si>
  <si>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</si>
  <si>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</si>
  <si>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</si>
  <si>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</si>
  <si>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</si>
  <si>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</si>
  <si>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</si>
  <si>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</si>
  <si>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</si>
  <si>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</si>
  <si>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</si>
  <si>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</si>
  <si>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</si>
  <si>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</si>
  <si>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</si>
  <si>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</si>
  <si>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</si>
  <si>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</si>
  <si>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</si>
  <si>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</si>
  <si>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</si>
  <si>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</si>
  <si>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</si>
  <si>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</si>
  <si>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</si>
  <si>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</si>
  <si>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</si>
  <si>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</si>
  <si>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</si>
  <si>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</si>
  <si>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</si>
  <si>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</si>
  <si>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</si>
  <si>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</si>
  <si>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</si>
  <si>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</si>
  <si>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</si>
  <si>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</si>
  <si>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</si>
  <si>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</si>
  <si>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</si>
  <si>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</si>
  <si>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</si>
  <si>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</si>
  <si>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</si>
  <si>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</si>
  <si>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</si>
  <si>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</si>
  <si>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</si>
  <si>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</si>
  <si>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</si>
  <si>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</si>
  <si>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</si>
  <si>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</si>
  <si>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</si>
  <si>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</si>
  <si>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</si>
  <si>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</si>
  <si>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</si>
  <si>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</si>
  <si>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</si>
  <si>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</si>
  <si>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</si>
  <si>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</si>
  <si>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</si>
  <si>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</si>
  <si>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</si>
  <si>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</si>
  <si>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</si>
  <si>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</si>
  <si>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</si>
  <si>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</si>
  <si>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</si>
  <si>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</si>
  <si>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</si>
  <si>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</si>
  <si>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</si>
  <si>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</si>
  <si>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</si>
  <si>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</si>
  <si>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</si>
  <si>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</si>
  <si>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</si>
  <si>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</si>
  <si>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</si>
  <si>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</si>
  <si>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</si>
  <si>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</si>
  <si>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</si>
  <si>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</si>
  <si>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</si>
  <si>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</si>
  <si>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</si>
  <si>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</si>
  <si>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</si>
  <si>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</si>
  <si>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</si>
  <si>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</si>
  <si>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</si>
  <si>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</si>
  <si>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</si>
  <si>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</si>
  <si>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</si>
  <si>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</si>
  <si>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</si>
  <si>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</si>
  <si>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</si>
  <si>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</si>
  <si>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</si>
  <si>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</si>
  <si>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</si>
  <si>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</si>
  <si>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</si>
  <si>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</si>
  <si>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</si>
  <si>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</si>
  <si>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</si>
  <si>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</si>
  <si>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</si>
  <si>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</si>
  <si>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</si>
  <si>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</si>
  <si>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</si>
  <si>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</si>
  <si>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</si>
  <si>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</si>
  <si>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</si>
  <si>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</si>
  <si>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</si>
  <si>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</si>
  <si>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</si>
  <si>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</si>
  <si>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</si>
  <si>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</si>
  <si>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</si>
  <si>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</si>
  <si>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</si>
  <si>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</si>
  <si>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</si>
  <si>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</si>
  <si>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</si>
  <si>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</si>
  <si>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</si>
  <si>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</si>
  <si>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</si>
  <si>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</si>
  <si>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</si>
  <si>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</si>
  <si>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</si>
  <si>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</si>
  <si>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</si>
  <si>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</si>
  <si>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</si>
  <si>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</si>
  <si>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</si>
  <si>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</si>
  <si>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</si>
  <si>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</si>
  <si>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</si>
  <si>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</si>
  <si>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</si>
  <si>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</si>
  <si>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</si>
  <si>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</si>
  <si>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</si>
  <si>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</si>
  <si>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</si>
  <si>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</si>
  <si>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</si>
  <si>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</si>
  <si>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</si>
  <si>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</si>
  <si>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</si>
  <si>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</si>
  <si>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</si>
  <si>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</si>
  <si>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</si>
  <si>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</si>
  <si>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</si>
  <si>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</si>
  <si>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</si>
  <si>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</si>
  <si>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</si>
  <si>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</si>
  <si>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</si>
  <si>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</si>
  <si>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</si>
  <si>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</si>
  <si>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</si>
  <si>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</si>
  <si>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</si>
  <si>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</si>
  <si>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</si>
  <si>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</si>
  <si>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</si>
  <si>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</si>
  <si>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</si>
  <si>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</si>
  <si>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</si>
  <si>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</si>
  <si>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</si>
  <si>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</si>
  <si>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</si>
  <si>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</si>
  <si>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</si>
  <si>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</si>
  <si>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</si>
  <si>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</si>
  <si>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</si>
  <si>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</si>
  <si>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</si>
  <si>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</si>
  <si>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</si>
  <si>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</si>
  <si>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</si>
  <si>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</si>
  <si>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</si>
  <si>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</si>
  <si>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</si>
  <si>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</si>
  <si>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</si>
  <si>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</si>
  <si>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</si>
  <si>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</si>
  <si>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</si>
  <si>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</si>
  <si>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</si>
  <si>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</si>
  <si>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</si>
  <si>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</si>
  <si>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</si>
  <si>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</si>
  <si>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</si>
  <si>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</si>
  <si>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</si>
  <si>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</si>
  <si>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</si>
  <si>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</si>
  <si>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</si>
  <si>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</si>
  <si>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</si>
  <si>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</si>
  <si>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</si>
  <si>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</si>
  <si>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</si>
  <si>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</si>
  <si>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</si>
  <si>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</si>
  <si>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</si>
  <si>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</si>
  <si>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</si>
  <si>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</si>
  <si>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</si>
  <si>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</si>
  <si>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</si>
  <si>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</si>
  <si>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</si>
  <si>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</si>
  <si>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</si>
  <si>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</si>
  <si>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</si>
  <si>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</si>
  <si>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</si>
  <si>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</si>
  <si>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</si>
  <si>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</si>
  <si>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</si>
  <si>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</si>
  <si>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</si>
  <si>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</si>
  <si>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</si>
  <si>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</si>
  <si>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</si>
  <si>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</si>
  <si>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</si>
  <si>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</si>
  <si>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</si>
  <si>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</si>
  <si>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</si>
  <si>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</si>
  <si>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</si>
  <si>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</si>
  <si>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</si>
  <si>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</si>
  <si>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</si>
  <si>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</si>
  <si>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</si>
  <si>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</si>
  <si>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</si>
  <si>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</si>
  <si>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</si>
  <si>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</si>
  <si>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</si>
  <si>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</si>
  <si>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</si>
  <si>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</si>
  <si>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</si>
  <si>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</si>
  <si>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</si>
  <si>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</si>
  <si>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</si>
  <si>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</si>
  <si>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</si>
  <si>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</si>
  <si>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</si>
  <si>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</si>
  <si>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</si>
  <si>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</si>
  <si>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</si>
  <si>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</si>
  <si>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</si>
  <si>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</si>
  <si>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</si>
  <si>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</si>
  <si>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</si>
  <si>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</si>
  <si>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</si>
  <si>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</si>
  <si>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</si>
  <si>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</si>
  <si>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</si>
  <si>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</si>
  <si>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</si>
  <si>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</si>
  <si>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</si>
  <si>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</si>
  <si>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</si>
  <si>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</si>
  <si>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</si>
  <si>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</si>
  <si>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</si>
  <si>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</si>
  <si>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</si>
  <si>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</si>
  <si>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</si>
  <si>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</si>
  <si>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</si>
  <si>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</si>
  <si>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</si>
  <si>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</si>
  <si>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</si>
  <si>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</si>
  <si>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</si>
  <si>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</si>
  <si>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</si>
  <si>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</si>
  <si>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</si>
  <si>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</si>
  <si>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</si>
  <si>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</si>
  <si>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</si>
  <si>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</si>
  <si>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</si>
  <si>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</si>
  <si>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</si>
  <si>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</si>
  <si>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</si>
  <si>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</si>
  <si>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</si>
  <si>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</si>
  <si>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</si>
  <si>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</si>
  <si>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</si>
  <si>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</si>
  <si>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</si>
  <si>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</si>
  <si>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</si>
  <si>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</si>
  <si>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</si>
  <si>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</si>
  <si>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</si>
  <si>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</si>
  <si>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</si>
  <si>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</si>
  <si>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</si>
  <si>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</si>
  <si>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</si>
  <si>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</si>
  <si>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</si>
  <si>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</si>
  <si>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</si>
  <si>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</si>
  <si>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</si>
  <si>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</si>
  <si>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</si>
  <si>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</si>
  <si>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</si>
  <si>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</si>
  <si>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</si>
  <si>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</si>
  <si>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</si>
  <si>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</si>
  <si>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</si>
  <si>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</si>
  <si>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</si>
  <si>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</si>
  <si>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</si>
  <si>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</si>
  <si>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</si>
  <si>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</si>
  <si>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</si>
  <si>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</si>
  <si>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</si>
  <si>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</si>
  <si>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</si>
  <si>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</si>
  <si>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</si>
  <si>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</si>
  <si>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</si>
  <si>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</si>
  <si>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</si>
  <si>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</si>
  <si>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</si>
  <si>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</si>
  <si>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</si>
  <si>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</si>
  <si>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</si>
  <si>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</si>
  <si>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</si>
  <si>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</si>
  <si>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</si>
  <si>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</si>
  <si>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</si>
  <si>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</si>
  <si>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</si>
  <si>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</si>
  <si>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</si>
  <si>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</si>
  <si>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</si>
  <si>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</si>
  <si>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</si>
  <si>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</si>
  <si>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</si>
  <si>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</si>
  <si>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</si>
  <si>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</si>
  <si>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</si>
  <si>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</si>
  <si>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</si>
  <si>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</si>
  <si>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</si>
  <si>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</si>
  <si>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</si>
  <si>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</si>
  <si>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</si>
  <si>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</si>
  <si>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</si>
  <si>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</si>
  <si>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</si>
  <si>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</si>
  <si>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</si>
  <si>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</si>
  <si>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</si>
  <si>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</si>
  <si>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</si>
  <si>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</si>
  <si>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</si>
  <si>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</si>
  <si>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</si>
  <si>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</si>
  <si>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</si>
  <si>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</si>
  <si>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</si>
  <si>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</si>
  <si>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</si>
  <si>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</si>
  <si>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</si>
  <si>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</si>
  <si>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</si>
  <si>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</si>
  <si>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</si>
  <si>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</si>
  <si>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</si>
  <si>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</si>
  <si>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</si>
  <si>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</si>
  <si>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</si>
  <si>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</si>
  <si>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</si>
  <si>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</si>
  <si>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</si>
  <si>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</si>
  <si>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</si>
  <si>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</si>
  <si>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</si>
  <si>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</si>
  <si>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</si>
  <si>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</si>
  <si>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</si>
  <si>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</si>
  <si>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</si>
  <si>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</si>
  <si>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</si>
  <si>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</si>
  <si>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</si>
  <si>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</si>
  <si>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</si>
  <si>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</si>
  <si>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</si>
  <si>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</si>
  <si>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</si>
  <si>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</si>
  <si>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</si>
  <si>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</si>
  <si>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</si>
  <si>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</si>
  <si>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</si>
  <si>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</si>
  <si>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</si>
  <si>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</si>
  <si>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</si>
  <si>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</si>
  <si>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</si>
  <si>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</si>
  <si>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</si>
  <si>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</si>
  <si>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</si>
  <si>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</si>
  <si>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</si>
  <si>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</si>
  <si>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</si>
  <si>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</si>
  <si>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</si>
  <si>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</si>
  <si>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</si>
  <si>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</si>
  <si>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</si>
  <si>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</si>
  <si>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</si>
  <si>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</si>
  <si>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</si>
  <si>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</si>
  <si>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</si>
  <si>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</si>
  <si>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</si>
  <si>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</si>
  <si>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</si>
  <si>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</si>
  <si>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</si>
  <si>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</si>
  <si>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</si>
  <si>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</si>
  <si>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</si>
  <si>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</si>
  <si>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</si>
  <si>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</si>
  <si>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</si>
  <si>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</si>
  <si>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</si>
  <si>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</si>
  <si>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</si>
  <si>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</si>
  <si>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</si>
  <si>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</si>
  <si>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</si>
  <si>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</si>
  <si>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</si>
  <si>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</si>
  <si>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</si>
  <si>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</si>
  <si>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</si>
  <si>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</si>
  <si>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</si>
  <si>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</si>
  <si>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</si>
  <si>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</si>
  <si>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</si>
  <si>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</si>
  <si>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</si>
  <si>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</si>
  <si>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</si>
  <si>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</si>
  <si>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</si>
  <si>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</si>
  <si>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</si>
  <si>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</si>
  <si>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</si>
  <si>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</si>
  <si>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</si>
  <si>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</si>
  <si>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</si>
  <si>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</si>
  <si>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</si>
  <si>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</si>
  <si>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</si>
  <si>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</si>
  <si>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</si>
  <si>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</si>
  <si>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</si>
  <si>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</si>
  <si>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</si>
  <si>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</si>
  <si>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</si>
  <si>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</si>
  <si>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</si>
  <si>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</si>
  <si>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</si>
  <si>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</si>
  <si>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</si>
  <si>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</si>
  <si>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</si>
  <si>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</si>
  <si>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</si>
  <si>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</si>
  <si>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</si>
  <si>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</si>
  <si>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</si>
  <si>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</si>
  <si>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</si>
  <si>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</si>
  <si>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</si>
  <si>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</si>
  <si>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</si>
  <si>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</si>
  <si>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</si>
  <si>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</si>
  <si>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</si>
  <si>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</si>
  <si>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</si>
  <si>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</si>
  <si>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</si>
  <si>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</si>
  <si>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</si>
  <si>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</si>
  <si>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</si>
  <si>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</si>
  <si>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</si>
  <si>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</si>
  <si>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</si>
  <si>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</si>
  <si>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</si>
  <si>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</si>
  <si>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</si>
  <si>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</si>
  <si>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</si>
  <si>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</si>
  <si>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</si>
  <si>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</si>
  <si>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</si>
  <si>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</si>
  <si>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</si>
  <si>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</si>
  <si>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</si>
  <si>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</si>
  <si>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</si>
  <si>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</si>
  <si>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</si>
  <si>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</si>
  <si>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</si>
  <si>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</si>
  <si>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</si>
  <si>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</si>
  <si>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</si>
  <si>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</si>
  <si>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</si>
  <si>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</si>
  <si>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</si>
  <si>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</si>
  <si>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</si>
  <si>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</si>
  <si>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</si>
  <si>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</si>
  <si>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</si>
  <si>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</si>
  <si>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</si>
  <si>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</si>
  <si>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</si>
  <si>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</si>
  <si>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</si>
  <si>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</si>
  <si>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</si>
  <si>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</si>
  <si>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</si>
  <si>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</si>
  <si>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</si>
  <si>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</si>
  <si>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</si>
  <si>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</si>
  <si>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</si>
  <si>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</si>
  <si>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</si>
  <si>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</si>
  <si>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</si>
  <si>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</si>
  <si>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</si>
  <si>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</si>
  <si>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</si>
  <si>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</si>
  <si>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</si>
  <si>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</si>
  <si>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</si>
  <si>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</si>
  <si>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</si>
  <si>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</si>
  <si>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</si>
  <si>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</si>
  <si>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</si>
  <si>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</si>
  <si>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</si>
  <si>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</si>
  <si>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</si>
  <si>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</si>
  <si>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</si>
  <si>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</si>
  <si>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</si>
  <si>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</si>
  <si>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</si>
  <si>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</si>
  <si>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</si>
  <si>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</si>
  <si>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</si>
  <si>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</si>
  <si>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</si>
  <si>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</si>
  <si>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</si>
  <si>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</si>
  <si>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</si>
  <si>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</si>
  <si>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</si>
  <si>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</si>
  <si>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</si>
  <si>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</si>
  <si>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</si>
  <si>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</si>
  <si>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</si>
  <si>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</si>
  <si>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</si>
  <si>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</si>
  <si>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</si>
  <si>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</si>
  <si>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</si>
  <si>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</si>
  <si>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</si>
  <si>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</si>
  <si>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</si>
  <si>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</si>
  <si>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</si>
  <si>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</si>
  <si>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</si>
  <si>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</si>
  <si>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</si>
  <si>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</si>
  <si>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</si>
  <si>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</si>
  <si>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</si>
  <si>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</si>
  <si>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</si>
  <si>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</si>
  <si>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</si>
  <si>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</si>
  <si>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</si>
  <si>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</si>
  <si>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</si>
  <si>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</si>
  <si>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</si>
  <si>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</si>
  <si>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</si>
  <si>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</si>
  <si>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</si>
  <si>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</si>
  <si>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</si>
  <si>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</si>
  <si>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</si>
  <si>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</si>
  <si>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</si>
  <si>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</si>
  <si>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</si>
  <si>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</si>
  <si>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</si>
  <si>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</si>
  <si>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</si>
  <si>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</si>
  <si>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</si>
  <si>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</si>
  <si>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</si>
  <si>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</si>
  <si>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</si>
  <si>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</si>
  <si>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</si>
  <si>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</si>
  <si>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</si>
  <si>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</si>
  <si>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</si>
  <si>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</si>
  <si>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</si>
  <si>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</si>
  <si>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</si>
  <si>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</si>
  <si>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</si>
  <si>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</si>
  <si>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</si>
  <si>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</si>
  <si>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</si>
  <si>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</si>
  <si>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</si>
  <si>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</si>
  <si>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</si>
  <si>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</si>
  <si>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</si>
  <si>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</si>
  <si>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</si>
  <si>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</si>
  <si>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</si>
  <si>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</si>
  <si>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</si>
  <si>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</si>
  <si>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</si>
  <si>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</si>
  <si>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</si>
  <si>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</si>
  <si>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</si>
  <si>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</si>
  <si>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</si>
  <si>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</si>
  <si>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</si>
  <si>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</si>
  <si>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</si>
  <si>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</si>
  <si>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</si>
  <si>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</si>
  <si>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</si>
  <si>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</si>
  <si>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</si>
  <si>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</si>
  <si>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</si>
  <si>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</si>
  <si>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</si>
  <si>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</si>
  <si>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</si>
  <si>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</si>
  <si>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</si>
  <si>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</si>
  <si>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</si>
  <si>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</si>
  <si>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</si>
  <si>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</si>
  <si>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</si>
  <si>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</si>
  <si>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</si>
  <si>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</si>
  <si>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</si>
  <si>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</si>
  <si>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</si>
  <si>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</si>
  <si>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</si>
  <si>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</si>
  <si>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</si>
  <si>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</si>
  <si>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</si>
  <si>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</si>
  <si>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</si>
  <si>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</si>
  <si>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</si>
  <si>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</si>
  <si>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</si>
  <si>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</si>
  <si>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</si>
  <si>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</si>
  <si>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</si>
  <si>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</si>
  <si>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</si>
  <si>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</si>
  <si>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</si>
  <si>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</si>
  <si>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</si>
  <si>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</si>
  <si>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</si>
  <si>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</si>
  <si>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</si>
  <si>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</si>
  <si>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</si>
  <si>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</si>
  <si>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</si>
  <si>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</si>
  <si>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</si>
  <si>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</si>
  <si>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</si>
  <si>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</si>
  <si>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</si>
  <si>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</si>
  <si>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</si>
  <si>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</si>
  <si>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</si>
  <si>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</si>
  <si>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</si>
  <si>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</si>
  <si>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</si>
  <si>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</si>
  <si>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</si>
  <si>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</si>
  <si>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</si>
  <si>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</si>
  <si>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</si>
  <si>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</si>
  <si>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</si>
  <si>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</si>
  <si>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</si>
  <si>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</si>
  <si>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</si>
  <si>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</si>
  <si>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</si>
  <si>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</si>
  <si>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</si>
  <si>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</si>
  <si>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</si>
  <si>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</si>
  <si>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</si>
  <si>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</si>
  <si>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</si>
  <si>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</si>
  <si>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</si>
  <si>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</si>
  <si>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</si>
  <si>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</si>
  <si>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</si>
  <si>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</si>
  <si>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</si>
  <si>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</si>
  <si>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</si>
  <si>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</si>
  <si>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</si>
  <si>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</si>
  <si>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</si>
  <si>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</si>
  <si>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</si>
  <si>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</si>
  <si>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</si>
  <si>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</si>
  <si>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</si>
  <si>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</si>
  <si>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</si>
  <si>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</si>
  <si>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</si>
  <si>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</si>
  <si>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</si>
  <si>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</si>
  <si>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</si>
  <si>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</si>
  <si>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</si>
  <si>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</si>
  <si>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</si>
  <si>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</si>
  <si>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</si>
  <si>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</si>
  <si>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</si>
  <si>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</si>
  <si>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</si>
  <si>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</si>
  <si>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</si>
  <si>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</si>
  <si>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</si>
  <si>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</si>
  <si>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</si>
  <si>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</si>
  <si>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</si>
  <si>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</si>
  <si>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</si>
  <si>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</si>
  <si>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</si>
  <si>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</si>
  <si>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</si>
  <si>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</si>
  <si>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</si>
  <si>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</si>
  <si>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</si>
  <si>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</si>
  <si>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</si>
  <si>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</si>
  <si>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</si>
  <si>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</si>
  <si>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</si>
  <si>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</si>
  <si>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</si>
  <si>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</si>
  <si>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</si>
  <si>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</si>
  <si>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</si>
  <si>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</si>
  <si>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</si>
  <si>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</si>
  <si>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</si>
  <si>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</si>
  <si>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</si>
  <si>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</si>
  <si>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</si>
  <si>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</si>
  <si>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</si>
  <si>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</si>
  <si>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</si>
  <si>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</si>
  <si>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</si>
  <si>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</si>
  <si>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</si>
  <si>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</si>
  <si>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</si>
  <si>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</si>
  <si>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</si>
  <si>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</si>
  <si>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</si>
  <si>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</si>
  <si>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</si>
  <si>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</si>
  <si>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</si>
  <si>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</si>
  <si>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</si>
  <si>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</si>
  <si>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</si>
  <si>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</si>
  <si>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</si>
  <si>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</si>
  <si>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</si>
  <si>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</si>
  <si>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</si>
  <si>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</si>
  <si>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</si>
  <si>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</si>
  <si>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</si>
  <si>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</si>
  <si>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</si>
  <si>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</si>
  <si>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</si>
  <si>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</si>
  <si>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</si>
  <si>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</si>
  <si>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</si>
  <si>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</si>
  <si>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</si>
  <si>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</si>
  <si>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</si>
  <si>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</si>
  <si>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</si>
  <si>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</si>
  <si>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</si>
  <si>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</si>
  <si>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</si>
  <si>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</si>
  <si>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</si>
  <si>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</si>
  <si>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</si>
  <si>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</si>
  <si>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</si>
  <si>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</si>
  <si>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</si>
  <si>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</si>
  <si>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</si>
  <si>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</si>
  <si>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</si>
  <si>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</si>
  <si>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</si>
  <si>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</si>
  <si>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</si>
  <si>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</si>
  <si>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</si>
  <si>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</si>
  <si>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</si>
  <si>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</si>
  <si>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</si>
  <si>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</si>
  <si>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</si>
  <si>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</si>
  <si>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</si>
  <si>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</si>
  <si>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</si>
  <si>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</si>
  <si>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</si>
  <si>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</si>
  <si>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</si>
  <si>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</si>
  <si>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</si>
  <si>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</si>
  <si>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</si>
  <si>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</si>
  <si>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</si>
  <si>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</si>
  <si>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</si>
  <si>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</si>
  <si>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</si>
  <si>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</si>
  <si>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</si>
  <si>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</si>
  <si>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</si>
  <si>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</si>
  <si>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</si>
  <si>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</si>
  <si>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</si>
  <si>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</si>
  <si>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</si>
  <si>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</si>
  <si>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</si>
  <si>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</si>
  <si>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</si>
  <si>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</si>
  <si>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</si>
  <si>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</si>
  <si>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</si>
  <si>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</si>
  <si>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</si>
  <si>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</si>
  <si>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</si>
  <si>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</si>
  <si>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</si>
  <si>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</si>
  <si>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</si>
  <si>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</si>
  <si>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</si>
  <si>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</si>
  <si>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</si>
  <si>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</si>
  <si>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</si>
  <si>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</si>
  <si>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</si>
  <si>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</si>
  <si>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</si>
  <si>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</si>
  <si>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</si>
  <si>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</si>
  <si>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</si>
  <si>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</si>
  <si>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</si>
  <si>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</si>
  <si>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</si>
  <si>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</si>
  <si>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</si>
  <si>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</si>
  <si>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</si>
  <si>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</si>
  <si>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</si>
  <si>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</si>
  <si>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</si>
  <si>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</si>
  <si>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</si>
  <si>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</si>
  <si>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</si>
  <si>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</si>
  <si>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</si>
  <si>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</si>
  <si>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</si>
  <si>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</si>
  <si>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</si>
  <si>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</si>
  <si>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</si>
  <si>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</si>
  <si>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</si>
  <si>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</si>
  <si>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</si>
  <si>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</si>
  <si>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</si>
  <si>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</si>
  <si>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</si>
  <si>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</si>
  <si>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</si>
  <si>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</si>
  <si>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</si>
  <si>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</si>
  <si>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</si>
  <si>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</si>
  <si>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</si>
  <si>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</si>
  <si>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</si>
  <si>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</si>
  <si>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</si>
  <si>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</si>
  <si>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</si>
  <si>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</si>
  <si>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</si>
  <si>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</si>
  <si>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</si>
  <si>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</si>
  <si>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</si>
  <si>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</si>
  <si>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</si>
  <si>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</si>
  <si>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</si>
  <si>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</si>
  <si>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</si>
  <si>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</si>
  <si>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</si>
  <si>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</si>
  <si>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</si>
  <si>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</si>
  <si>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</si>
  <si>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</si>
  <si>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</si>
  <si>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</si>
  <si>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</si>
  <si>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</si>
  <si>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</si>
  <si>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</si>
  <si>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</si>
  <si>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</si>
  <si>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</si>
  <si>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</si>
  <si>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</si>
  <si>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</si>
  <si>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</si>
  <si>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</si>
  <si>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</si>
  <si>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</si>
  <si>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</si>
  <si>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</si>
  <si>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</si>
  <si>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</si>
  <si>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</si>
  <si>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</si>
  <si>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</si>
  <si>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</si>
  <si>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</si>
  <si>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</si>
  <si>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</si>
  <si>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</si>
  <si>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</si>
  <si>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</si>
  <si>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</si>
  <si>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</si>
  <si>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</si>
  <si>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</si>
  <si>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</si>
  <si>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</si>
  <si>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</si>
  <si>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</si>
  <si>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</si>
  <si>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</si>
  <si>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</si>
  <si>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</si>
  <si>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</si>
  <si>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</si>
  <si>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</si>
  <si>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</si>
  <si>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</si>
  <si>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</si>
  <si>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</si>
  <si>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</si>
  <si>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</si>
  <si>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</si>
  <si>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</si>
  <si>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</si>
  <si>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</si>
  <si>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</si>
  <si>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</si>
  <si>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</si>
  <si>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</si>
  <si>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</si>
  <si>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</si>
  <si>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</si>
  <si>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</si>
  <si>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</si>
  <si>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</si>
  <si>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</si>
  <si>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</si>
  <si>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</si>
  <si>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</si>
  <si>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</si>
  <si>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</si>
  <si>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</si>
  <si>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</si>
  <si>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</si>
  <si>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</si>
  <si>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</si>
  <si>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</si>
  <si>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</si>
  <si>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</si>
  <si>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</si>
  <si>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</si>
  <si>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</si>
  <si>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</si>
  <si>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</si>
  <si>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</si>
  <si>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</si>
  <si>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</si>
  <si>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</si>
  <si>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</si>
  <si>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</si>
  <si>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</si>
  <si>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</si>
  <si>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</si>
  <si>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</si>
  <si>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</si>
  <si>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</si>
  <si>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</si>
  <si>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</si>
  <si>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</si>
  <si>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</si>
  <si>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</si>
  <si>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</si>
  <si>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</si>
  <si>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</si>
  <si>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</si>
  <si>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</si>
  <si>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</si>
  <si>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</si>
  <si>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</si>
  <si>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</si>
  <si>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</si>
  <si>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</si>
  <si>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</si>
  <si>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</si>
  <si>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</si>
  <si>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</si>
  <si>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</si>
  <si>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</si>
  <si>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</si>
  <si>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</si>
  <si>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</si>
  <si>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</si>
  <si>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</si>
  <si>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</si>
  <si>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</si>
  <si>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</si>
  <si>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</si>
  <si>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</si>
  <si>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</si>
  <si>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</si>
  <si>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</si>
  <si>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</si>
  <si>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</si>
  <si>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</si>
  <si>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</si>
  <si>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</si>
  <si>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</si>
  <si>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</si>
  <si>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</si>
  <si>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</si>
  <si>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</si>
  <si>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</si>
  <si>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</si>
  <si>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</si>
  <si>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</si>
  <si>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</si>
  <si>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</si>
  <si>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</si>
  <si>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</si>
  <si>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</si>
  <si>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</si>
  <si>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</si>
  <si>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</si>
  <si>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</si>
  <si>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</si>
  <si>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</si>
  <si>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</si>
  <si>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</si>
  <si>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</si>
  <si>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</si>
  <si>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</si>
  <si>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</si>
  <si>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</si>
  <si>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</si>
  <si>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</si>
  <si>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</si>
  <si>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</si>
  <si>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</si>
  <si>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</si>
  <si>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</si>
  <si>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</si>
  <si>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</si>
  <si>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</si>
  <si>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</si>
  <si>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</si>
  <si>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</si>
  <si>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</si>
  <si>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</si>
  <si>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</si>
  <si>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</si>
  <si>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</si>
  <si>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</si>
  <si>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</si>
  <si>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</si>
  <si>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</si>
  <si>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</si>
  <si>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</si>
  <si>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</si>
  <si>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</si>
  <si>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</si>
  <si>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</si>
  <si>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</si>
  <si>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</si>
  <si>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</si>
  <si>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</si>
  <si>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</si>
  <si>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</si>
  <si>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</si>
  <si>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</si>
  <si>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</si>
  <si>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</si>
  <si>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</si>
  <si>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</si>
  <si>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</si>
  <si>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</si>
  <si>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</si>
  <si>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</si>
  <si>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</si>
  <si>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</si>
  <si>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</si>
  <si>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</si>
  <si>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</si>
  <si>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</si>
  <si>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</si>
  <si>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</si>
  <si>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</si>
  <si>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</si>
  <si>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</si>
  <si>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</si>
  <si>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</si>
  <si>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</si>
  <si>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</si>
  <si>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</si>
  <si>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</si>
  <si>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</si>
  <si>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</si>
  <si>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</si>
  <si>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</si>
  <si>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</si>
  <si>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</si>
  <si>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</si>
  <si>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</si>
  <si>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</si>
  <si>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</si>
  <si>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</si>
  <si>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</si>
  <si>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</si>
  <si>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</si>
  <si>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</si>
  <si>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</si>
  <si>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</si>
  <si>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</si>
  <si>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</si>
  <si>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</si>
  <si>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</si>
  <si>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</si>
  <si>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</si>
  <si>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</si>
  <si>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</si>
  <si>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</si>
  <si>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</si>
  <si>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</si>
  <si>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</si>
  <si>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</si>
  <si>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</si>
  <si>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</si>
  <si>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</si>
  <si>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</si>
  <si>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</si>
  <si>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</si>
  <si>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</si>
  <si>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</si>
  <si>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</si>
  <si>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</si>
  <si>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</si>
  <si>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</si>
  <si>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</si>
  <si>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</si>
  <si>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</si>
  <si>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</si>
  <si>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</si>
  <si>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</si>
  <si>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</si>
  <si>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</si>
  <si>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</si>
  <si>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</si>
  <si>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</si>
  <si>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</si>
  <si>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</si>
  <si>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</si>
  <si>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</si>
  <si>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</si>
  <si>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</si>
  <si>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</si>
  <si>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</si>
  <si>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</si>
  <si>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</si>
  <si>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</si>
  <si>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</si>
  <si>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</si>
  <si>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</si>
  <si>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</si>
  <si>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</si>
  <si>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</si>
  <si>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</si>
  <si>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</si>
  <si>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</si>
  <si>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</si>
  <si>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</si>
  <si>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</si>
  <si>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</si>
  <si>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</si>
  <si>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</si>
  <si>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</si>
  <si>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</si>
  <si>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</si>
  <si>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</si>
  <si>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</si>
  <si>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</si>
  <si>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</si>
  <si>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</si>
  <si>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</si>
  <si>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</si>
  <si>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</si>
  <si>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</si>
  <si>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</si>
  <si>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</si>
  <si>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</si>
  <si>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</si>
  <si>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</si>
  <si>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</si>
  <si>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</si>
  <si>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</si>
  <si>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</si>
  <si>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</si>
  <si>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</si>
  <si>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</si>
  <si>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</si>
  <si>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</si>
  <si>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</si>
  <si>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</si>
  <si>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</si>
  <si>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</si>
  <si>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</si>
  <si>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</si>
  <si>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</si>
  <si>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</si>
  <si>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</si>
  <si>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</si>
  <si>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</si>
  <si>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</si>
  <si>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</si>
  <si>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</si>
  <si>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</si>
  <si>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</si>
  <si>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</si>
  <si>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</si>
  <si>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</si>
  <si>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</si>
  <si>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</si>
  <si>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</si>
  <si>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</si>
  <si>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</si>
  <si>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</si>
  <si>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</si>
  <si>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</si>
  <si>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</si>
  <si>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</si>
  <si>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</si>
  <si>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</si>
  <si>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</si>
  <si>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</si>
  <si>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</si>
  <si>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</si>
  <si>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</si>
  <si>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</si>
  <si>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</si>
  <si>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</si>
  <si>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</si>
  <si>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</si>
  <si>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</si>
  <si>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</si>
  <si>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</si>
  <si>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</si>
  <si>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</si>
  <si>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</si>
  <si>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</si>
  <si>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</si>
  <si>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</si>
  <si>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</si>
  <si>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</si>
  <si>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</si>
  <si>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</si>
  <si>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</si>
  <si>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</si>
  <si>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</si>
  <si>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</si>
  <si>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</si>
  <si>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</si>
  <si>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</si>
  <si>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</si>
  <si>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</si>
  <si>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</si>
  <si>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</si>
  <si>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</si>
  <si>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</si>
  <si>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</si>
  <si>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</si>
  <si>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</si>
  <si>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</si>
  <si>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</si>
  <si>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</si>
  <si>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</si>
  <si>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</si>
  <si>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</si>
  <si>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</si>
  <si>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</si>
  <si>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</si>
  <si>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</si>
  <si>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</si>
  <si>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</si>
  <si>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</si>
  <si>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</si>
  <si>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</si>
  <si>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</si>
  <si>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</si>
  <si>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</si>
  <si>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</si>
  <si>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</si>
  <si>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</si>
  <si>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</si>
  <si>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</si>
  <si>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</si>
  <si>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</si>
  <si>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</si>
  <si>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</si>
  <si>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</si>
  <si>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</si>
  <si>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</si>
  <si>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</si>
  <si>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</si>
  <si>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</si>
  <si>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</si>
  <si>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</si>
  <si>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</si>
  <si>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</si>
  <si>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</si>
  <si>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</si>
  <si>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</si>
  <si>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</si>
  <si>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</si>
  <si>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</si>
  <si>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</si>
  <si>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</si>
  <si>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</si>
  <si>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</si>
  <si>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</si>
  <si>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</si>
  <si>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</si>
  <si>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</si>
  <si>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</si>
  <si>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</si>
  <si>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</si>
  <si>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</si>
  <si>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</si>
  <si>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</si>
  <si>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</si>
  <si>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</si>
  <si>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</si>
  <si>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</si>
  <si>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</si>
  <si>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</si>
  <si>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</si>
  <si>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</si>
  <si>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</si>
  <si>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</si>
  <si>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</si>
  <si>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</si>
  <si>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</si>
  <si>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</si>
  <si>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</si>
  <si>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</si>
  <si>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</si>
  <si>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</si>
  <si>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</si>
  <si>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</si>
  <si>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</si>
  <si>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</si>
  <si>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</si>
  <si>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</si>
  <si>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</si>
  <si>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</si>
  <si>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</si>
  <si>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</si>
  <si>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</si>
  <si>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</si>
  <si>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</si>
  <si>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</si>
  <si>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</si>
  <si>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</si>
  <si>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</si>
  <si>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</si>
  <si>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</si>
  <si>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</si>
  <si>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</si>
  <si>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</si>
  <si>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</si>
  <si>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</si>
  <si>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</si>
  <si>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</si>
  <si>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</si>
  <si>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</si>
  <si>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</si>
  <si>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</si>
  <si>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</si>
  <si>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</si>
  <si>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</si>
  <si>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</si>
  <si>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</si>
  <si>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</si>
  <si>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</si>
  <si>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</si>
  <si>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</si>
  <si>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</si>
  <si>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</si>
  <si>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</si>
  <si>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</si>
  <si>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</si>
  <si>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</si>
  <si>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</si>
  <si>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</si>
  <si>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</si>
  <si>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</si>
  <si>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</si>
  <si>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</si>
  <si>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</si>
  <si>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</si>
  <si>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</si>
  <si>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</si>
  <si>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</si>
  <si>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</si>
  <si>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</si>
  <si>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</si>
  <si>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</si>
  <si>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</si>
  <si>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</si>
  <si>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</si>
  <si>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</si>
  <si>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</si>
  <si>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</si>
  <si>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</si>
  <si>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</si>
  <si>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</si>
  <si>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</si>
  <si>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</si>
  <si>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</si>
  <si>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</si>
  <si>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</si>
  <si>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</si>
  <si>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</si>
  <si>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</si>
  <si>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</si>
  <si>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</si>
  <si>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</si>
  <si>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</si>
  <si>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</si>
  <si>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</si>
  <si>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</si>
  <si>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</si>
  <si>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</si>
  <si>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</si>
  <si>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</si>
  <si>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</si>
  <si>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</si>
  <si>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</si>
  <si>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</si>
  <si>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</si>
  <si>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</si>
  <si>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</si>
  <si>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</si>
  <si>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</si>
  <si>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</si>
  <si>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</si>
  <si>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</si>
  <si>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</si>
  <si>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</si>
  <si>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</si>
  <si>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</si>
  <si>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</si>
  <si>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</si>
  <si>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</si>
  <si>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</si>
  <si>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</si>
  <si>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</si>
  <si>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</si>
  <si>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</si>
  <si>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</si>
  <si>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</si>
  <si>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</si>
  <si>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</si>
  <si>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</si>
  <si>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</si>
  <si>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</si>
  <si>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</si>
  <si>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</si>
  <si>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</si>
  <si>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</si>
  <si>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</si>
  <si>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</si>
  <si>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</si>
  <si>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</si>
  <si>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</si>
  <si>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</si>
  <si>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</si>
  <si>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</si>
  <si>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</si>
  <si>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</si>
  <si>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</si>
  <si>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</si>
  <si>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</si>
  <si>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</si>
  <si>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</si>
  <si>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</si>
  <si>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</si>
  <si>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</si>
  <si>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</si>
  <si>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</si>
  <si>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</si>
  <si>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</si>
  <si>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</si>
  <si>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</si>
  <si>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</si>
  <si>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</si>
  <si>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</si>
  <si>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</si>
  <si>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</si>
  <si>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</si>
  <si>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</si>
  <si>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</si>
  <si>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</si>
  <si>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</si>
  <si>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</si>
  <si>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</si>
  <si>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</si>
  <si>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</si>
  <si>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</si>
  <si>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</si>
  <si>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</si>
  <si>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</si>
  <si>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</si>
  <si>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</si>
  <si>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</si>
  <si>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</si>
  <si>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</si>
  <si>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</si>
  <si>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</si>
  <si>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</si>
  <si>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</si>
  <si>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</si>
  <si>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</si>
  <si>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</si>
  <si>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</si>
  <si>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</si>
  <si>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</si>
  <si>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</si>
  <si>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</si>
  <si>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</si>
  <si>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</si>
  <si>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</si>
  <si>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</si>
  <si>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</si>
  <si>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</si>
  <si>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</si>
  <si>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</si>
  <si>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</si>
  <si>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</si>
  <si>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</si>
  <si>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</si>
  <si>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</si>
  <si>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</si>
  <si>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</si>
  <si>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</si>
  <si>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</si>
  <si>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</si>
  <si>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</si>
  <si>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</si>
  <si>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</si>
  <si>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</si>
  <si>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</si>
  <si>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</si>
  <si>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</si>
  <si>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</si>
  <si>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</si>
  <si>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</si>
  <si>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</si>
  <si>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</si>
  <si>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</si>
  <si>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</si>
  <si>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</si>
  <si>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</si>
  <si>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</si>
  <si>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</si>
  <si>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</si>
  <si>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</si>
  <si>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</si>
  <si>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</si>
  <si>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</si>
  <si>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</si>
  <si>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</si>
  <si>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</si>
  <si>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</si>
  <si>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</si>
  <si>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</si>
  <si>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</si>
  <si>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</si>
  <si>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</si>
  <si>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</si>
  <si>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</si>
  <si>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</si>
  <si>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</si>
  <si>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</si>
  <si>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</si>
  <si>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</si>
  <si>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</si>
  <si>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</si>
  <si>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</si>
  <si>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</si>
  <si>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</si>
  <si>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</si>
  <si>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</si>
  <si>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</si>
  <si>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</si>
  <si>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</si>
  <si>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</si>
  <si>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</si>
  <si>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</si>
  <si>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</si>
  <si>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</si>
  <si>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</si>
  <si>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</si>
  <si>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</si>
  <si>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</si>
  <si>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</si>
  <si>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</si>
  <si>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</si>
  <si>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</si>
  <si>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</si>
  <si>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</si>
  <si>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</si>
  <si>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</si>
  <si>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</si>
  <si>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</si>
  <si>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</si>
  <si>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</si>
  <si>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</si>
  <si>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</si>
  <si>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</si>
  <si>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</si>
  <si>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</si>
  <si>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</si>
  <si>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</si>
  <si>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</si>
  <si>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</si>
  <si>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</si>
  <si>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</si>
  <si>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</si>
  <si>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</si>
  <si>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</si>
  <si>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</si>
  <si>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</si>
  <si>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</si>
  <si>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</si>
  <si>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</si>
  <si>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</si>
  <si>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</si>
  <si>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</si>
  <si>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</si>
  <si>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</si>
  <si>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</si>
  <si>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</si>
  <si>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</si>
  <si>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</si>
  <si>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</si>
  <si>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</si>
  <si>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</si>
  <si>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</si>
  <si>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</si>
  <si>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</si>
  <si>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</si>
  <si>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</si>
  <si>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</si>
  <si>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</si>
  <si>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</si>
  <si>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</si>
  <si>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</si>
  <si>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</si>
  <si>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</si>
  <si>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</si>
  <si>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</si>
  <si>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</si>
  <si>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</si>
  <si>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</si>
  <si>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</si>
  <si>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</si>
  <si>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</si>
  <si>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</si>
  <si>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</si>
  <si>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</si>
  <si>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</si>
  <si>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</si>
  <si>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</si>
  <si>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</si>
  <si>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</si>
  <si>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</si>
  <si>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</si>
  <si>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</si>
  <si>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</si>
  <si>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</si>
  <si>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</si>
  <si>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</si>
  <si>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</si>
  <si>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</si>
  <si>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</si>
  <si>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</si>
  <si>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</si>
  <si>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</si>
  <si>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</si>
  <si>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</si>
  <si>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</si>
  <si>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</si>
  <si>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</si>
  <si>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</si>
  <si>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</si>
  <si>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</si>
  <si>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</si>
  <si>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</si>
  <si>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</si>
  <si>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</si>
  <si>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</si>
  <si>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</si>
  <si>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</si>
  <si>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</si>
  <si>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</si>
  <si>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</si>
  <si>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</si>
  <si>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</si>
  <si>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</si>
  <si>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</si>
  <si>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</si>
  <si>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</si>
  <si>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</si>
  <si>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</si>
  <si>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</si>
  <si>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</si>
  <si>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</si>
  <si>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</si>
  <si>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</si>
  <si>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</si>
  <si>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</si>
  <si>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</si>
  <si>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</si>
  <si>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</si>
  <si>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</si>
  <si>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</si>
  <si>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</si>
  <si>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</si>
  <si>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</si>
  <si>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</si>
  <si>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</si>
  <si>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</si>
  <si>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</si>
  <si>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</si>
  <si>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</si>
  <si>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</si>
  <si>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</si>
  <si>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</si>
  <si>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</si>
  <si>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</si>
  <si>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</si>
  <si>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</si>
  <si>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</si>
  <si>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</si>
  <si>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</si>
  <si>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</si>
  <si>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</si>
  <si>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</si>
  <si>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</si>
  <si>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</si>
  <si>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</si>
  <si>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</si>
  <si>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</si>
  <si>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</si>
  <si>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</si>
  <si>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</si>
  <si>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</si>
  <si>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</si>
  <si>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</si>
  <si>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</si>
  <si>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</si>
  <si>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</si>
  <si>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</si>
  <si>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</si>
  <si>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</si>
  <si>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</si>
  <si>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</si>
  <si>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</si>
  <si>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</si>
  <si>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</si>
  <si>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</si>
  <si>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</si>
  <si>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</si>
  <si>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</si>
  <si>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</si>
  <si>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</si>
  <si>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</si>
  <si>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</si>
  <si>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</si>
  <si>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</si>
  <si>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</si>
  <si>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</si>
  <si>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</si>
  <si>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</si>
  <si>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</si>
  <si>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</si>
  <si>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</si>
  <si>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</si>
  <si>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</si>
  <si>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</si>
  <si>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</si>
  <si>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</si>
  <si>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</si>
  <si>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</si>
  <si>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</si>
  <si>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</si>
  <si>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</si>
  <si>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</si>
  <si>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</si>
  <si>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</si>
  <si>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</si>
  <si>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</si>
  <si>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</si>
  <si>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</si>
  <si>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</si>
  <si>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</si>
  <si>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</si>
  <si>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</si>
  <si>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</si>
  <si>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</si>
  <si>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</si>
  <si>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</si>
  <si>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</si>
  <si>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</si>
  <si>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</si>
  <si>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</si>
  <si>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</si>
  <si>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</si>
  <si>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</si>
  <si>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</si>
  <si>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</si>
  <si>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</si>
  <si>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</si>
  <si>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</si>
  <si>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</si>
  <si>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</si>
  <si>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</si>
  <si>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</si>
  <si>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</si>
  <si>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</si>
  <si>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</si>
  <si>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</si>
  <si>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</si>
  <si>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</si>
  <si>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</si>
  <si>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</si>
  <si>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</si>
  <si>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</si>
  <si>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</si>
  <si>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</si>
  <si>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</si>
  <si>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</si>
  <si>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</si>
  <si>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</si>
  <si>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</si>
  <si>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</si>
  <si>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</si>
  <si>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</si>
  <si>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</si>
  <si>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</si>
  <si>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</si>
  <si>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</si>
  <si>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</si>
  <si>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</si>
  <si>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</si>
  <si>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</si>
  <si>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</si>
  <si>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</si>
  <si>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</si>
  <si>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</si>
  <si>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</si>
  <si>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</si>
  <si>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</si>
  <si>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</si>
  <si>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</si>
  <si>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</si>
  <si>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</si>
  <si>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</si>
  <si>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</si>
  <si>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</si>
  <si>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</si>
  <si>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</si>
  <si>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</si>
  <si>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</si>
  <si>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</si>
  <si>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</si>
  <si>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</si>
  <si>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</si>
  <si>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</si>
  <si>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</si>
  <si>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</si>
  <si>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</si>
  <si>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</si>
  <si>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</si>
  <si>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</si>
  <si>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</si>
  <si>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</si>
  <si>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</si>
  <si>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</si>
  <si>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</si>
  <si>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</si>
  <si>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</si>
  <si>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</si>
  <si>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</si>
  <si>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</si>
  <si>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</si>
  <si>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</si>
  <si>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</si>
  <si>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</si>
  <si>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</si>
  <si>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</si>
  <si>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</si>
  <si>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</si>
  <si>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</si>
  <si>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</si>
  <si>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</si>
  <si>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</si>
  <si>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</si>
  <si>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</si>
  <si>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</si>
  <si>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</si>
  <si>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</si>
  <si>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</si>
  <si>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</si>
  <si>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</si>
  <si>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</si>
  <si>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</si>
  <si>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</si>
  <si>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</si>
  <si>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</si>
  <si>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</si>
  <si>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</si>
  <si>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</si>
  <si>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</si>
  <si>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</si>
  <si>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</si>
  <si>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</si>
  <si>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</si>
  <si>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</si>
  <si>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</si>
  <si>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</si>
  <si>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</si>
  <si>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</si>
  <si>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</si>
  <si>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</si>
  <si>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</si>
  <si>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</si>
  <si>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</si>
  <si>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</si>
  <si>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</si>
  <si>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</si>
  <si>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</si>
  <si>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</si>
  <si>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</si>
  <si>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</si>
  <si>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</si>
  <si>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</si>
  <si>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</si>
  <si>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</si>
  <si>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</si>
  <si>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</si>
  <si>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</si>
  <si>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</si>
  <si>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</si>
  <si>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</si>
  <si>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</si>
  <si>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</si>
  <si>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</si>
  <si>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</si>
  <si>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</si>
  <si>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</si>
  <si>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</si>
  <si>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</si>
  <si>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</si>
  <si>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</si>
  <si>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</si>
  <si>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</si>
  <si>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</si>
  <si>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</si>
  <si>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</si>
  <si>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</si>
  <si>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</si>
  <si>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</si>
  <si>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</si>
  <si>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</si>
  <si>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</si>
  <si>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</si>
  <si>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</si>
  <si>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</si>
  <si>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</si>
  <si>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</si>
  <si>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</si>
  <si>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</si>
  <si>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</si>
  <si>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</si>
  <si>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</si>
  <si>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</si>
  <si>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</si>
  <si>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</si>
  <si>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</si>
  <si>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</si>
  <si>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</si>
  <si>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</si>
  <si>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</si>
  <si>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</si>
  <si>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</si>
  <si>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</si>
  <si>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</si>
  <si>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</si>
  <si>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</si>
  <si>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</si>
  <si>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</si>
  <si>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</si>
  <si>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</si>
  <si>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</si>
  <si>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</si>
  <si>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</si>
  <si>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</si>
  <si>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</si>
  <si>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</si>
  <si>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</si>
  <si>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</si>
  <si>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</si>
  <si>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</si>
  <si>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</si>
  <si>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</si>
  <si>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</si>
  <si>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</si>
  <si>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</si>
  <si>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</si>
  <si>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</si>
  <si>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</si>
  <si>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</si>
  <si>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</si>
  <si>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</si>
  <si>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</si>
  <si>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</si>
  <si>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</si>
  <si>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</si>
  <si>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</si>
  <si>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</si>
  <si>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</si>
  <si>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</si>
  <si>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</si>
  <si>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</si>
  <si>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</si>
  <si>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</si>
  <si>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</si>
  <si>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</si>
  <si>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</si>
  <si>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</si>
  <si>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</si>
  <si>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</si>
  <si>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</si>
  <si>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</si>
  <si>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</si>
  <si>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</si>
  <si>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</si>
  <si>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</si>
  <si>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</si>
  <si>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</si>
  <si>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</si>
  <si>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</si>
  <si>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</si>
  <si>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</si>
  <si>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</si>
  <si>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</si>
  <si>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</si>
  <si>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</si>
  <si>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</si>
  <si>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</si>
  <si>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</si>
  <si>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</si>
  <si>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</si>
  <si>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</si>
  <si>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</si>
  <si>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</si>
  <si>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</si>
  <si>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</si>
  <si>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</si>
  <si>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</si>
  <si>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</si>
  <si>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</si>
  <si>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</si>
  <si>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</si>
  <si>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</si>
  <si>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</si>
  <si>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</si>
  <si>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</si>
  <si>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</si>
  <si>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</si>
  <si>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</si>
  <si>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</si>
  <si>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</si>
  <si>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</si>
  <si>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</si>
  <si>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</si>
  <si>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</si>
  <si>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</si>
  <si>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</si>
  <si>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</si>
  <si>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</si>
  <si>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</si>
  <si>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</si>
  <si>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</si>
  <si>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</si>
  <si>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</si>
  <si>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</si>
  <si>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</si>
  <si>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</si>
  <si>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</si>
  <si>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</si>
  <si>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</si>
  <si>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</si>
  <si>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</si>
  <si>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</si>
  <si>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</si>
  <si>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</si>
  <si>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</si>
  <si>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</si>
  <si>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</si>
  <si>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</si>
  <si>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</si>
  <si>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</si>
  <si>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</si>
  <si>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</si>
  <si>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</si>
  <si>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</si>
  <si>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</si>
  <si>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</si>
  <si>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</si>
  <si>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</si>
  <si>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</si>
  <si>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</si>
  <si>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</si>
  <si>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</si>
  <si>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</si>
  <si>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</si>
  <si>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</si>
  <si>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</si>
  <si>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</si>
  <si>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</si>
  <si>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</si>
  <si>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</si>
  <si>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</si>
  <si>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</si>
  <si>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</si>
  <si>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</si>
  <si>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</si>
  <si>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</si>
  <si>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</si>
  <si>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</si>
  <si>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</si>
  <si>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</si>
  <si>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</si>
  <si>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</si>
  <si>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</si>
  <si>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</si>
  <si>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</si>
  <si>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</si>
  <si>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</si>
  <si>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</si>
  <si>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</si>
  <si>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</si>
  <si>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</si>
  <si>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</si>
  <si>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</si>
  <si>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</si>
  <si>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</si>
  <si>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</si>
  <si>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</si>
  <si>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</si>
  <si>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</si>
  <si>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</si>
  <si>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</si>
  <si>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</si>
  <si>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</si>
  <si>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</si>
  <si>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</si>
  <si>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</si>
  <si>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</si>
  <si>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</si>
  <si>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</si>
  <si>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</si>
  <si>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</si>
  <si>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</si>
  <si>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</si>
  <si>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</si>
  <si>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</si>
  <si>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</si>
  <si>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</si>
  <si>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</si>
  <si>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</si>
  <si>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</si>
  <si>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</si>
  <si>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</si>
  <si>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</si>
  <si>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</si>
  <si>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</si>
  <si>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</si>
  <si>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</si>
  <si>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</si>
  <si>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</si>
  <si>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</si>
  <si>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</si>
  <si>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</si>
  <si>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</si>
  <si>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</si>
  <si>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</si>
  <si>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</si>
  <si>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</si>
  <si>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</si>
  <si>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</si>
  <si>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</si>
  <si>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</si>
  <si>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</si>
  <si>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</si>
  <si>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</si>
  <si>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</si>
  <si>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</si>
  <si>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</si>
  <si>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</si>
  <si>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</si>
  <si>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</si>
  <si>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</si>
  <si>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</si>
  <si>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</si>
  <si>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</si>
  <si>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</si>
  <si>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</si>
  <si>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</si>
  <si>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</si>
  <si>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</si>
  <si>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</si>
  <si>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</si>
  <si>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</si>
  <si>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</si>
  <si>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</si>
  <si>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</si>
  <si>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</si>
  <si>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</si>
  <si>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</si>
  <si>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</si>
  <si>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</si>
  <si>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</si>
  <si>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</si>
  <si>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</si>
  <si>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</si>
  <si>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</si>
  <si>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</si>
  <si>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</si>
  <si>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</si>
  <si>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</si>
  <si>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</si>
  <si>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</si>
  <si>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</si>
  <si>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</si>
  <si>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</si>
  <si>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</si>
  <si>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</si>
  <si>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</si>
  <si>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</si>
  <si>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</si>
  <si>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</si>
  <si>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</si>
  <si>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</si>
  <si>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</si>
  <si>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</si>
  <si>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</si>
  <si>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</si>
  <si>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</si>
  <si>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</si>
  <si>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</si>
  <si>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</si>
  <si>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</si>
  <si>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</si>
  <si>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</si>
  <si>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</si>
  <si>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</si>
  <si>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</si>
  <si>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</si>
  <si>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</si>
  <si>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</si>
  <si>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</si>
  <si>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</si>
  <si>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</si>
  <si>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</si>
  <si>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</si>
  <si>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</si>
  <si>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</si>
  <si>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</si>
  <si>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</si>
  <si>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</si>
  <si>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</si>
  <si>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</si>
  <si>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</si>
  <si>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</si>
  <si>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</si>
  <si>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</si>
  <si>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</si>
  <si>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</si>
  <si>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</si>
  <si>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</si>
  <si>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</si>
  <si>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</si>
  <si>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</si>
  <si>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</si>
  <si>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</si>
  <si>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</si>
  <si>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</si>
  <si>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</si>
  <si>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</si>
  <si>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</si>
  <si>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</si>
  <si>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</si>
  <si>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</si>
  <si>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</si>
  <si>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</si>
  <si>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</si>
  <si>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</si>
  <si>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</si>
  <si>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</si>
  <si>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</si>
  <si>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</si>
  <si>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</si>
  <si>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</si>
  <si>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</si>
  <si>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</si>
  <si>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</si>
  <si>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</si>
  <si>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</si>
  <si>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</si>
  <si>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</si>
  <si>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</si>
  <si>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</si>
  <si>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</si>
  <si>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</si>
  <si>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</si>
  <si>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</si>
  <si>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</si>
  <si>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</si>
  <si>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</si>
  <si>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</si>
  <si>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</si>
  <si>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</si>
  <si>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</si>
  <si>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</si>
  <si>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</si>
  <si>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</si>
  <si>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</si>
  <si>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</si>
  <si>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</si>
  <si>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</si>
  <si>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</si>
  <si>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</si>
  <si>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</si>
  <si>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</si>
  <si>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</si>
  <si>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</si>
  <si>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</si>
  <si>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</si>
  <si>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</si>
  <si>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</si>
  <si>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</si>
  <si>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</si>
  <si>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</si>
  <si>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</si>
  <si>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</si>
  <si>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</si>
  <si>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</si>
  <si>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</si>
  <si>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</si>
  <si>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</si>
  <si>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</si>
  <si>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</si>
  <si>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</si>
  <si>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</si>
  <si>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</si>
  <si>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</si>
  <si>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</si>
  <si>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</si>
  <si>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</si>
  <si>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</si>
  <si>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</si>
  <si>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</si>
  <si>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</si>
  <si>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</si>
  <si>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</si>
  <si>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</si>
  <si>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</si>
  <si>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</si>
  <si>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</si>
  <si>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</si>
  <si>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</si>
  <si>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</si>
  <si>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</si>
  <si>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</si>
  <si>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</si>
  <si>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</si>
  <si>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</si>
  <si>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</si>
  <si>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</si>
  <si>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</si>
  <si>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</si>
  <si>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</si>
  <si>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</si>
  <si>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</si>
  <si>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</si>
  <si>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</si>
  <si>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</si>
  <si>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</si>
  <si>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</si>
  <si>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</si>
  <si>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</si>
  <si>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</si>
  <si>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</si>
  <si>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</si>
  <si>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</si>
  <si>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</si>
  <si>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</si>
  <si>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</si>
  <si>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</si>
  <si>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</si>
  <si>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</si>
  <si>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</si>
  <si>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</si>
  <si>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</si>
  <si>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</si>
  <si>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</si>
  <si>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</si>
  <si>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</si>
  <si>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</si>
  <si>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</si>
  <si>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</si>
  <si>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</si>
  <si>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</si>
  <si>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</si>
  <si>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</si>
  <si>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</si>
  <si>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</si>
  <si>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</si>
  <si>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</si>
  <si>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</si>
  <si>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</si>
  <si>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</si>
  <si>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</si>
  <si>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</si>
  <si>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</si>
  <si>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</si>
  <si>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</si>
  <si>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</si>
  <si>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</si>
  <si>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</si>
  <si>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</si>
  <si>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</si>
  <si>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</si>
  <si>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</si>
  <si>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</si>
  <si>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</si>
  <si>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</si>
  <si>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</si>
  <si>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</si>
  <si>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</si>
  <si>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</si>
  <si>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</si>
  <si>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</si>
  <si>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</si>
  <si>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</si>
  <si>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</si>
  <si>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</si>
  <si>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</si>
  <si>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</si>
  <si>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</si>
  <si>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</si>
  <si>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</si>
  <si>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</si>
  <si>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</si>
  <si>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</si>
  <si>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</si>
  <si>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</si>
  <si>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</si>
  <si>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</si>
  <si>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</si>
  <si>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</si>
  <si>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</si>
  <si>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</si>
  <si>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</si>
  <si>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</si>
  <si>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</si>
  <si>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</si>
  <si>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</si>
  <si>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</si>
  <si>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</si>
  <si>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</si>
  <si>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</si>
  <si>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</si>
  <si>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</si>
  <si>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</si>
  <si>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</si>
  <si>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</si>
  <si>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</si>
  <si>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</si>
  <si>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</si>
  <si>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</si>
  <si>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</si>
  <si>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</si>
  <si>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</si>
  <si>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</si>
  <si>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</si>
  <si>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</si>
  <si>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</si>
  <si>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</si>
  <si>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</si>
  <si>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</si>
  <si>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</si>
  <si>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</si>
  <si>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</si>
  <si>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</si>
  <si>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</si>
  <si>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</si>
  <si>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</si>
  <si>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</si>
  <si>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</si>
  <si>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</si>
  <si>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</si>
  <si>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</si>
  <si>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</si>
  <si>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</si>
  <si>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</si>
  <si>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</si>
  <si>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</si>
  <si>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</si>
  <si>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</si>
  <si>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</si>
  <si>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</si>
  <si>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</si>
  <si>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</si>
  <si>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</si>
  <si>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</si>
  <si>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</si>
  <si>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</si>
  <si>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</si>
  <si>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</si>
  <si>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</si>
  <si>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</si>
  <si>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</si>
  <si>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</si>
  <si>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</si>
  <si>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</si>
  <si>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</si>
  <si>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</si>
  <si>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</si>
  <si>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</si>
  <si>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</si>
  <si>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</si>
  <si>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</si>
  <si>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</si>
  <si>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</si>
  <si>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</si>
  <si>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</si>
  <si>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</si>
  <si>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</si>
  <si>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</si>
  <si>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</si>
  <si>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</si>
  <si>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</si>
  <si>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</si>
  <si>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</si>
  <si>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</si>
  <si>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</si>
  <si>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</si>
  <si>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</si>
  <si>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</si>
  <si>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</si>
  <si>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</si>
  <si>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</si>
  <si>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</si>
  <si>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</si>
  <si>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</si>
  <si>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</si>
  <si>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</si>
  <si>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</si>
  <si>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</si>
  <si>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</si>
  <si>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</si>
  <si>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</si>
  <si>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</si>
  <si>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</si>
  <si>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</si>
  <si>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</si>
  <si>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</si>
  <si>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</si>
  <si>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</si>
  <si>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</si>
  <si>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</si>
  <si>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</si>
  <si>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</si>
  <si>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</si>
  <si>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</si>
  <si>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</si>
  <si>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</si>
  <si>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</si>
  <si>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</si>
  <si>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</si>
  <si>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</si>
  <si>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</si>
  <si>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</si>
  <si>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</si>
  <si>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</si>
  <si>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</si>
  <si>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</si>
  <si>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</si>
  <si>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</si>
  <si>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</si>
  <si>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</si>
  <si>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</si>
  <si>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</si>
  <si>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</si>
  <si>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</si>
  <si>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</si>
  <si>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</si>
  <si>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</si>
  <si>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</si>
  <si>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</si>
  <si>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</si>
  <si>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</si>
  <si>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</si>
  <si>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</si>
  <si>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</si>
  <si>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</si>
  <si>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</si>
  <si>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</si>
  <si>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</si>
  <si>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</si>
  <si>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</si>
  <si>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</si>
  <si>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</si>
  <si>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</si>
  <si>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</si>
  <si>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</si>
  <si>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</si>
  <si>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</si>
  <si>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</si>
  <si>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</si>
  <si>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</si>
  <si>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</si>
  <si>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</si>
  <si>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</si>
  <si>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</si>
  <si>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</si>
  <si>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</si>
  <si>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</si>
  <si>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</si>
  <si>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</si>
  <si>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</si>
  <si>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</si>
  <si>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</si>
  <si>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</si>
  <si>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</si>
  <si>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</si>
  <si>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</si>
  <si>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</si>
  <si>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</si>
  <si>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</si>
  <si>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</si>
  <si>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</si>
  <si>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</si>
  <si>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</si>
  <si>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</si>
  <si>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</si>
  <si>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</si>
  <si>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</si>
  <si>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</si>
  <si>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</si>
  <si>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</si>
  <si>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</si>
  <si>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</si>
  <si>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</si>
  <si>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</si>
  <si>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</si>
  <si>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</si>
  <si>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</si>
  <si>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</si>
  <si>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</si>
  <si>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</si>
  <si>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</si>
  <si>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</si>
  <si>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</si>
  <si>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</si>
  <si>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</si>
  <si>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</si>
  <si>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</si>
  <si>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</si>
  <si>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</si>
  <si>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</si>
  <si>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</si>
  <si>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</si>
  <si>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</si>
  <si>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</si>
  <si>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</si>
  <si>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</si>
  <si>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</si>
  <si>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</si>
  <si>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</si>
  <si>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</si>
  <si>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</si>
  <si>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</si>
  <si>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</si>
  <si>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</si>
  <si>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</si>
  <si>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</si>
  <si>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</si>
  <si>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</si>
  <si>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</si>
  <si>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</si>
  <si>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</si>
  <si>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</si>
  <si>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</si>
  <si>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</si>
  <si>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</si>
  <si>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</si>
  <si>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</si>
  <si>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</si>
  <si>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</si>
  <si>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</si>
  <si>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</si>
  <si>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</si>
  <si>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</si>
  <si>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</si>
  <si>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</si>
  <si>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</si>
  <si>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</si>
  <si>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</si>
  <si>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</si>
  <si>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</si>
  <si>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</si>
  <si>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</si>
  <si>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</si>
  <si>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</si>
  <si>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</si>
  <si>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</si>
  <si>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</si>
  <si>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</si>
  <si>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</si>
  <si>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</si>
  <si>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</si>
  <si>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</si>
  <si>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</si>
  <si>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</si>
  <si>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</si>
  <si>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</si>
  <si>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</si>
  <si>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</si>
  <si>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</si>
  <si>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</si>
  <si>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</si>
  <si>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</si>
  <si>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</si>
  <si>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</si>
  <si>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</si>
  <si>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</si>
  <si>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</si>
  <si>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</si>
  <si>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</si>
  <si>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</si>
  <si>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</si>
  <si>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</si>
  <si>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</si>
  <si>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</si>
  <si>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</si>
  <si>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</si>
  <si>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</si>
  <si>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</si>
  <si>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</si>
  <si>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</si>
  <si>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</si>
  <si>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</si>
  <si>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</si>
  <si>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</si>
  <si>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</si>
  <si>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</si>
  <si>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</si>
  <si>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</si>
  <si>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</si>
  <si>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</si>
  <si>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</si>
  <si>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</si>
  <si>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</si>
  <si>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</si>
  <si>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</si>
  <si>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</si>
  <si>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</si>
  <si>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</si>
  <si>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</si>
  <si>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</si>
  <si>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</si>
  <si>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</si>
  <si>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</si>
  <si>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</si>
  <si>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</si>
  <si>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</si>
  <si>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</si>
  <si>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</si>
  <si>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</si>
  <si>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</si>
  <si>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</si>
  <si>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</si>
  <si>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</si>
  <si>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</si>
  <si>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</si>
  <si>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</si>
  <si>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</si>
  <si>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</si>
  <si>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</si>
  <si>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</si>
  <si>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</si>
  <si>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</si>
  <si>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</si>
  <si>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</si>
  <si>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</si>
  <si>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</si>
  <si>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</si>
  <si>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</si>
  <si>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</si>
  <si>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</si>
  <si>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</si>
  <si>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</si>
  <si>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</si>
  <si>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</si>
  <si>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</si>
  <si>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</si>
  <si>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</si>
  <si>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</si>
  <si>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</si>
  <si>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</si>
  <si>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</si>
  <si>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</si>
  <si>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</si>
  <si>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</si>
  <si>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</si>
  <si>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</si>
  <si>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</si>
  <si>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</si>
  <si>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</si>
  <si>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</si>
  <si>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</si>
  <si>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</si>
  <si>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</si>
  <si>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</si>
  <si>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</si>
  <si>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</si>
  <si>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</si>
  <si>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</si>
  <si>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</si>
  <si>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</si>
  <si>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</si>
  <si>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</si>
  <si>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</si>
  <si>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</si>
  <si>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</si>
  <si>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</si>
  <si>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</si>
  <si>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</si>
  <si>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</si>
  <si>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</si>
  <si>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</si>
  <si>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</si>
  <si>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</si>
  <si>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</si>
  <si>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</si>
  <si>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</si>
  <si>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</si>
  <si>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</si>
  <si>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</si>
  <si>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</si>
  <si>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</si>
  <si>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</si>
  <si>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</si>
  <si>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</si>
  <si>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</si>
  <si>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</si>
  <si>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</si>
  <si>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</si>
  <si>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</si>
  <si>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</si>
  <si>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</si>
  <si>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</si>
  <si>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</si>
  <si>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</si>
  <si>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</si>
  <si>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</si>
  <si>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</si>
  <si>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</si>
  <si>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</si>
  <si>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</si>
  <si>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</si>
  <si>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</si>
  <si>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</si>
  <si>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</si>
  <si>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</si>
  <si>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</si>
  <si>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</si>
  <si>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</si>
  <si>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</si>
  <si>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</si>
  <si>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</si>
  <si>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</si>
  <si>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</si>
  <si>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</si>
  <si>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</si>
  <si>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</si>
  <si>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</si>
  <si>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</si>
  <si>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</si>
  <si>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</si>
  <si>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</si>
  <si>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</si>
  <si>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</si>
  <si>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</si>
  <si>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</si>
  <si>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</si>
  <si>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</si>
  <si>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</si>
  <si>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</si>
  <si>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</si>
  <si>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</si>
  <si>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</si>
  <si>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</si>
  <si>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</si>
  <si>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</si>
  <si>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</si>
  <si>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</si>
  <si>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</si>
  <si>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</si>
  <si>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</si>
  <si>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</si>
  <si>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</si>
  <si>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</si>
  <si>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</si>
  <si>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</si>
  <si>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</si>
  <si>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</si>
  <si>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</si>
  <si>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</si>
  <si>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</si>
  <si>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</si>
  <si>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</si>
  <si>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</si>
  <si>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</si>
  <si>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</si>
  <si>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</si>
  <si>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</si>
  <si>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</si>
  <si>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</si>
  <si>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</si>
  <si>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</si>
  <si>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</si>
  <si>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</si>
  <si>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</si>
  <si>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</si>
  <si>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</si>
  <si>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</si>
  <si>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</si>
  <si>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</si>
  <si>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</si>
  <si>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</si>
  <si>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</si>
  <si>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</si>
  <si>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</si>
  <si>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</si>
  <si>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</si>
  <si>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</si>
  <si>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</si>
  <si>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</si>
  <si>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</si>
  <si>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</si>
  <si>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</si>
  <si>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</si>
  <si>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</si>
  <si>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</si>
  <si>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</si>
  <si>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</si>
  <si>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</si>
  <si>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</si>
  <si>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</si>
  <si>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</si>
  <si>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</si>
  <si>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</si>
  <si>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</si>
  <si>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</si>
  <si>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</si>
  <si>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</si>
  <si>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</si>
  <si>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</si>
  <si>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</si>
  <si>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</si>
  <si>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</si>
  <si>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</si>
  <si>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</si>
  <si>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</si>
  <si>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</si>
  <si>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</si>
  <si>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</si>
  <si>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</si>
  <si>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</si>
  <si>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</si>
  <si>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</si>
  <si>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</si>
  <si>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</si>
  <si>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</si>
  <si>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</si>
  <si>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</si>
  <si>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</si>
  <si>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</si>
  <si>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</si>
  <si>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</si>
  <si>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</si>
  <si>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</si>
  <si>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</si>
  <si>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</si>
  <si>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</si>
  <si>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</si>
  <si>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</si>
  <si>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</si>
  <si>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</si>
  <si>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</si>
  <si>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</si>
  <si>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</si>
  <si>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</si>
  <si>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</si>
  <si>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</si>
  <si>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</si>
  <si>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</si>
  <si>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</si>
  <si>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</si>
  <si>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</si>
  <si>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</si>
  <si>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</si>
  <si>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</si>
  <si>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</si>
  <si>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</si>
  <si>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</si>
  <si>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</si>
  <si>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</si>
  <si>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</si>
  <si>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</si>
  <si>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</si>
  <si>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</si>
  <si>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</si>
  <si>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</si>
  <si>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</si>
  <si>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</si>
  <si>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</si>
  <si>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</si>
  <si>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</si>
  <si>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</si>
  <si>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</si>
  <si>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</si>
  <si>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</si>
  <si>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</si>
  <si>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</si>
  <si>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</si>
  <si>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</si>
  <si>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</si>
  <si>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</si>
  <si>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</si>
  <si>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</si>
  <si>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</si>
  <si>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</si>
  <si>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</si>
  <si>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</si>
  <si>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</si>
  <si>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</si>
  <si>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</si>
  <si>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</si>
  <si>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</si>
  <si>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</si>
  <si>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</si>
  <si>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</si>
  <si>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</si>
  <si>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</si>
  <si>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</si>
  <si>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</si>
  <si>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</si>
  <si>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</si>
  <si>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</si>
  <si>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</si>
  <si>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</si>
  <si>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</si>
  <si>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</si>
  <si>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</si>
  <si>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</si>
  <si>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</si>
  <si>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</si>
  <si>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</si>
  <si>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</si>
  <si>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</si>
  <si>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</si>
  <si>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</si>
  <si>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</si>
  <si>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</si>
  <si>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</si>
  <si>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</si>
  <si>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</si>
  <si>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</si>
  <si>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</si>
  <si>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</si>
  <si>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</si>
  <si>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</si>
  <si>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</si>
  <si>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</si>
  <si>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</si>
  <si>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</si>
  <si>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</si>
  <si>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</si>
  <si>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</si>
  <si>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</si>
  <si>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</si>
  <si>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</si>
  <si>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</si>
  <si>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</si>
  <si>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</si>
  <si>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</si>
  <si>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</si>
  <si>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</si>
  <si>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</si>
  <si>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</si>
  <si>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</si>
  <si>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</si>
  <si>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</si>
  <si>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</si>
  <si>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</si>
  <si>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</si>
  <si>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</si>
  <si>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</si>
  <si>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</si>
  <si>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</si>
  <si>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</si>
  <si>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</si>
  <si>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</si>
  <si>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</si>
  <si>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</si>
  <si>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</si>
  <si>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</si>
  <si>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</si>
  <si>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</si>
  <si>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</si>
  <si>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</si>
  <si>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</si>
  <si>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</si>
  <si>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</si>
  <si>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</si>
  <si>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</si>
  <si>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</si>
  <si>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</si>
  <si>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</si>
  <si>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</si>
  <si>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</si>
  <si>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</si>
  <si>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</si>
  <si>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</si>
  <si>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</si>
  <si>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</si>
  <si>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</si>
  <si>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</si>
  <si>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</si>
  <si>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</si>
  <si>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</si>
  <si>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</si>
  <si>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</si>
  <si>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</si>
  <si>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</si>
  <si>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</si>
  <si>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</si>
  <si>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</si>
  <si>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</si>
  <si>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</si>
  <si>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</si>
  <si>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</si>
  <si>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</si>
  <si>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</si>
  <si>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</si>
  <si>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</si>
  <si>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</si>
  <si>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</si>
  <si>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</si>
  <si>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</si>
  <si>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</si>
  <si>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</si>
  <si>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</si>
  <si>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</si>
  <si>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</si>
  <si>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</si>
  <si>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</si>
  <si>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</si>
  <si>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</si>
  <si>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</si>
  <si>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</si>
  <si>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</si>
  <si>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</si>
  <si>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</si>
  <si>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</si>
  <si>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</si>
  <si>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</si>
  <si>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</si>
  <si>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</si>
  <si>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</si>
  <si>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</si>
  <si>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</si>
  <si>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</si>
  <si>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</si>
  <si>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</si>
  <si>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</si>
  <si>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</si>
  <si>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</si>
  <si>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</si>
  <si>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</si>
  <si>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</si>
  <si>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</si>
  <si>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</si>
  <si>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</si>
  <si>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</si>
  <si>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</si>
  <si>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</si>
  <si>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</si>
  <si>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</si>
  <si>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</si>
  <si>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</si>
  <si>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</si>
  <si>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</si>
  <si>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</si>
  <si>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</si>
  <si>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</si>
  <si>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</si>
  <si>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</si>
  <si>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</si>
  <si>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</si>
  <si>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</si>
  <si>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</si>
  <si>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</si>
  <si>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</si>
  <si>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</si>
  <si>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</si>
  <si>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</si>
  <si>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</si>
  <si>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</si>
  <si>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</si>
  <si>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</si>
  <si>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</si>
  <si>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</si>
  <si>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</si>
  <si>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</si>
  <si>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</si>
  <si>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</si>
  <si>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</si>
  <si>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</si>
  <si>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</si>
  <si>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</si>
  <si>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</si>
  <si>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</si>
  <si>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</si>
  <si>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</si>
  <si>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</si>
  <si>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</si>
  <si>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</si>
  <si>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</si>
  <si>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</si>
  <si>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</si>
  <si>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</si>
  <si>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</si>
  <si>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</si>
  <si>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</si>
  <si>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</si>
  <si>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</si>
  <si>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</si>
  <si>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</si>
  <si>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</si>
  <si>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</si>
  <si>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</si>
  <si>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</si>
  <si>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</si>
  <si>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</si>
  <si>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</si>
  <si>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</si>
  <si>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</si>
  <si>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</si>
  <si>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</si>
  <si>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</si>
  <si>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</si>
  <si>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</si>
  <si>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</si>
  <si>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</si>
  <si>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</si>
  <si>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</si>
  <si>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</si>
  <si>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</si>
  <si>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</si>
  <si>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</si>
  <si>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</si>
  <si>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</si>
  <si>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</si>
  <si>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</si>
  <si>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</si>
  <si>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</si>
  <si>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</si>
  <si>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</si>
  <si>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</si>
  <si>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</si>
  <si>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</si>
  <si>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</si>
  <si>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</si>
  <si>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</si>
  <si>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</si>
  <si>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</si>
  <si>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</si>
  <si>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</si>
  <si>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</si>
  <si>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</si>
  <si>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</si>
  <si>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</si>
  <si>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</si>
  <si>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</si>
  <si>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</si>
  <si>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</si>
  <si>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</si>
  <si>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</si>
  <si>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</si>
  <si>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</si>
  <si>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</si>
  <si>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</si>
  <si>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</si>
  <si>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</si>
  <si>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</si>
  <si>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</si>
  <si>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</si>
  <si>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</si>
  <si>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</si>
  <si>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</si>
  <si>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</si>
  <si>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</si>
  <si>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</si>
  <si>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</si>
  <si>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</si>
  <si>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</si>
  <si>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</si>
  <si>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</si>
  <si>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</si>
  <si>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</si>
  <si>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</si>
  <si>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</si>
  <si>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</si>
  <si>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</si>
  <si>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</si>
  <si>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</si>
  <si>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</si>
  <si>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</si>
  <si>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</si>
  <si>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</si>
  <si>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</si>
  <si>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</si>
  <si>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</si>
  <si>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</si>
  <si>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</si>
  <si>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</si>
  <si>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</si>
  <si>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</si>
  <si>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</si>
  <si>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</si>
  <si>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</si>
  <si>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</si>
  <si>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</si>
  <si>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</si>
  <si>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</si>
  <si>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</si>
  <si>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</si>
  <si>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</si>
  <si>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</si>
  <si>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</si>
  <si>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</si>
  <si>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</si>
  <si>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</si>
  <si>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</si>
  <si>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</si>
  <si>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</si>
  <si>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</si>
  <si>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</si>
  <si>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</si>
  <si>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</si>
  <si>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</si>
  <si>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</si>
  <si>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</si>
  <si>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</si>
  <si>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</si>
  <si>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</si>
  <si>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</si>
  <si>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</si>
  <si>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</si>
  <si>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</si>
  <si>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</si>
  <si>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</si>
  <si>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</si>
  <si>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</si>
  <si>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</si>
  <si>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</si>
  <si>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</si>
  <si>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</si>
  <si>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</si>
  <si>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</si>
  <si>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</si>
  <si>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</si>
  <si>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</si>
  <si>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</si>
  <si>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</si>
  <si>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</si>
  <si>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</si>
  <si>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</si>
  <si>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</si>
  <si>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</si>
  <si>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</si>
  <si>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</si>
  <si>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</si>
  <si>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</si>
  <si>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</si>
  <si>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</si>
  <si>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</si>
  <si>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</si>
  <si>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</si>
  <si>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</si>
  <si>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</si>
  <si>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</si>
  <si>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</si>
  <si>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</si>
  <si>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</si>
  <si>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</si>
  <si>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</si>
  <si>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</si>
  <si>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</si>
  <si>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</si>
  <si>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</si>
  <si>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</si>
  <si>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</si>
  <si>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</si>
  <si>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</si>
  <si>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</si>
  <si>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</si>
  <si>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</si>
  <si>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</si>
  <si>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</si>
  <si>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</si>
  <si>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</si>
  <si>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</si>
  <si>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</si>
  <si>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</si>
  <si>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</si>
  <si>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</si>
  <si>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</si>
  <si>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</si>
  <si>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</si>
  <si>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</si>
  <si>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</si>
  <si>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</si>
  <si>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</si>
  <si>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</si>
  <si>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</si>
  <si>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</si>
  <si>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</si>
  <si>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</si>
  <si>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</si>
  <si>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</si>
  <si>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</si>
  <si>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</si>
  <si>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</si>
  <si>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</si>
  <si>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</si>
  <si>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</si>
  <si>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</si>
  <si>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</si>
  <si>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</si>
  <si>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</si>
  <si>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</si>
  <si>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</si>
  <si>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</si>
  <si>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</si>
  <si>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</si>
  <si>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</si>
  <si>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</si>
  <si>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</si>
  <si>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</si>
  <si>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</si>
  <si>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</si>
  <si>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</si>
  <si>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</si>
  <si>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</si>
  <si>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</si>
  <si>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</si>
  <si>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</si>
  <si>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</si>
  <si>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</si>
  <si>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</si>
  <si>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</si>
  <si>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</si>
  <si>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</si>
  <si>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</si>
  <si>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</si>
  <si>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</si>
  <si>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</si>
  <si>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</si>
  <si>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</si>
  <si>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</si>
  <si>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</si>
  <si>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</si>
  <si>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</si>
  <si>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</si>
  <si>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</si>
  <si>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</si>
  <si>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</si>
  <si>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</si>
  <si>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</si>
  <si>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</si>
  <si>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</si>
  <si>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</si>
  <si>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</si>
  <si>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</si>
  <si>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</si>
  <si>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</si>
  <si>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</si>
  <si>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</si>
  <si>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</si>
  <si>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</si>
  <si>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</si>
  <si>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</si>
  <si>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</si>
  <si>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</si>
  <si>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</si>
  <si>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</si>
  <si>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</si>
  <si>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</si>
  <si>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</si>
  <si>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</si>
  <si>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</si>
  <si>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</si>
  <si>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</si>
  <si>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</si>
  <si>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</si>
  <si>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</si>
  <si>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</si>
  <si>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</si>
  <si>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</si>
  <si>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</si>
  <si>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</si>
  <si>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</si>
  <si>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</si>
  <si>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</si>
  <si>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</si>
  <si>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</si>
  <si>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</si>
  <si>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</si>
  <si>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</si>
  <si>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</si>
  <si>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</si>
  <si>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</si>
  <si>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</si>
  <si>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</si>
  <si>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</si>
  <si>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</si>
  <si>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</si>
  <si>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</si>
  <si>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</si>
  <si>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</si>
  <si>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</si>
  <si>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</si>
  <si>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</si>
  <si>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</si>
  <si>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</si>
  <si>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</si>
  <si>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</si>
  <si>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</si>
  <si>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</si>
  <si>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</si>
  <si>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</si>
  <si>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</si>
  <si>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</si>
  <si>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</si>
  <si>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</si>
  <si>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</si>
  <si>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</si>
  <si>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</si>
  <si>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</si>
  <si>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</si>
  <si>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</si>
  <si>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</si>
  <si>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</si>
  <si>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</si>
  <si>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</si>
  <si>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</si>
  <si>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</si>
  <si>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</si>
  <si>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</si>
  <si>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</si>
  <si>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</si>
  <si>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</si>
  <si>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</si>
  <si>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</si>
  <si>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</si>
  <si>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</si>
  <si>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</si>
  <si>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</si>
  <si>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</si>
  <si>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</si>
  <si>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</si>
  <si>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</si>
  <si>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</si>
  <si>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</si>
  <si>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</si>
  <si>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</si>
  <si>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</si>
  <si>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</si>
  <si>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</si>
  <si>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</si>
  <si>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</si>
  <si>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</si>
  <si>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</si>
  <si>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</si>
  <si>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</si>
  <si>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</si>
  <si>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</si>
  <si>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</si>
  <si>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</si>
  <si>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</si>
  <si>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</si>
  <si>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</si>
  <si>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</si>
  <si>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</si>
  <si>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</si>
  <si>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</si>
  <si>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</si>
  <si>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</si>
  <si>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</si>
  <si>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</si>
  <si>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</si>
  <si>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</si>
  <si>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</si>
  <si>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</si>
  <si>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</si>
  <si>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</si>
  <si>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</si>
  <si>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</si>
  <si>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</si>
  <si>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</si>
  <si>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</si>
  <si>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</si>
  <si>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</si>
  <si>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</si>
  <si>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</si>
  <si>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</si>
  <si>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</si>
  <si>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</si>
  <si>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</si>
  <si>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</si>
  <si>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</si>
  <si>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</si>
  <si>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</si>
  <si>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</si>
  <si>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</si>
  <si>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</si>
  <si>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</si>
  <si>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</si>
  <si>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</si>
  <si>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</si>
  <si>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</si>
  <si>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</si>
  <si>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</si>
  <si>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</si>
  <si>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</si>
  <si>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</si>
  <si>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</si>
  <si>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</si>
  <si>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</si>
  <si>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</si>
  <si>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</si>
  <si>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</si>
  <si>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</si>
  <si>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</si>
  <si>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</si>
  <si>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</si>
  <si>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</si>
  <si>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</si>
  <si>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</si>
  <si>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</si>
  <si>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</si>
  <si>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</si>
  <si>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</si>
  <si>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</si>
  <si>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</si>
  <si>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</si>
  <si>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</si>
  <si>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</si>
  <si>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</si>
  <si>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</si>
  <si>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</si>
  <si>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</si>
  <si>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</si>
  <si>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</si>
  <si>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</si>
  <si>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</si>
  <si>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</si>
  <si>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</si>
  <si>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</si>
  <si>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</si>
  <si>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</si>
  <si>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</si>
  <si>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</si>
  <si>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</si>
  <si>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</si>
  <si>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</si>
  <si>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</si>
  <si>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</si>
  <si>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</si>
  <si>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</si>
  <si>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</si>
  <si>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</si>
  <si>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</si>
  <si>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</si>
  <si>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</si>
  <si>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</si>
  <si>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</si>
  <si>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</si>
  <si>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</si>
  <si>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</si>
  <si>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</si>
  <si>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</si>
  <si>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</si>
  <si>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</si>
  <si>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</si>
  <si>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</si>
  <si>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</si>
  <si>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</si>
  <si>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</si>
  <si>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</si>
  <si>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</si>
  <si>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</si>
  <si>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</si>
  <si>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</si>
  <si>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</si>
  <si>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</si>
  <si>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</si>
  <si>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</si>
  <si>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</si>
  <si>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</si>
  <si>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</si>
  <si>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</si>
  <si>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</si>
  <si>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</si>
  <si>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</si>
  <si>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</si>
  <si>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</si>
  <si>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</si>
  <si>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</si>
  <si>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</si>
  <si>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</si>
  <si>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</si>
  <si>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</si>
  <si>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</si>
  <si>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</si>
  <si>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</si>
  <si>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</si>
  <si>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</si>
  <si>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</si>
  <si>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</si>
  <si>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</si>
  <si>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</si>
  <si>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</si>
  <si>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</si>
  <si>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</si>
  <si>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</si>
  <si>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</si>
  <si>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</si>
  <si>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</si>
  <si>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</si>
  <si>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</si>
  <si>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</si>
  <si>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</si>
  <si>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</si>
  <si>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</si>
  <si>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</si>
  <si>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</si>
  <si>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</si>
  <si>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</si>
  <si>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</si>
  <si>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</si>
  <si>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</si>
  <si>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</si>
  <si>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</si>
  <si>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</si>
  <si>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</si>
  <si>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</si>
  <si>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</si>
  <si>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</si>
  <si>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</si>
  <si>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</si>
  <si>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</si>
  <si>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</si>
  <si>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</si>
  <si>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</si>
  <si>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</si>
  <si>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</si>
  <si>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</si>
  <si>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</si>
  <si>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</si>
  <si>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</si>
  <si>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</si>
  <si>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</si>
  <si>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</si>
  <si>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</si>
  <si>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</si>
  <si>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</si>
  <si>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</si>
  <si>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</si>
  <si>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</si>
  <si>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</si>
  <si>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</si>
  <si>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</si>
  <si>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</si>
  <si>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</si>
  <si>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</si>
  <si>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</si>
  <si>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</si>
  <si>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</si>
  <si>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</si>
  <si>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</si>
  <si>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</si>
  <si>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</si>
  <si>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</si>
  <si>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</si>
  <si>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</si>
  <si>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</si>
  <si>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</si>
  <si>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</si>
  <si>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</si>
  <si>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</si>
  <si>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</si>
  <si>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</si>
  <si>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</si>
  <si>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</si>
  <si>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</si>
  <si>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</si>
  <si>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</si>
  <si>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</si>
  <si>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</si>
  <si>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</si>
  <si>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</si>
  <si>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</si>
  <si>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</si>
  <si>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</si>
  <si>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</si>
  <si>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</si>
  <si>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</si>
  <si>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</si>
  <si>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</si>
  <si>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</si>
  <si>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</si>
  <si>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</si>
  <si>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</si>
  <si>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</si>
  <si>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</si>
  <si>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</si>
  <si>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</si>
  <si>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</si>
  <si>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</si>
  <si>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</si>
  <si>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</si>
  <si>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</si>
  <si>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</si>
  <si>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</si>
  <si>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</si>
  <si>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</si>
  <si>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</si>
  <si>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</si>
  <si>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</si>
  <si>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</si>
  <si>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</si>
  <si>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</si>
  <si>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</si>
  <si>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</si>
  <si>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</si>
  <si>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</si>
  <si>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</si>
  <si>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</si>
  <si>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</si>
  <si>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</si>
  <si>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</si>
  <si>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</si>
  <si>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</si>
  <si>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</si>
  <si>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</si>
  <si>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</si>
  <si>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</si>
  <si>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</si>
  <si>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</si>
  <si>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</si>
  <si>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</si>
  <si>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</si>
  <si>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</si>
  <si>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</si>
  <si>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</si>
  <si>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</si>
  <si>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</si>
  <si>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</si>
  <si>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</si>
  <si>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</si>
  <si>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</si>
  <si>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</si>
  <si>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</si>
  <si>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</si>
  <si>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</si>
  <si>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</si>
  <si>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</si>
  <si>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</si>
  <si>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</si>
  <si>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</si>
  <si>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</si>
  <si>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</si>
  <si>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</si>
  <si>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</si>
  <si>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</si>
  <si>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</si>
  <si>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</si>
  <si>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</si>
  <si>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</si>
  <si>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</si>
  <si>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</si>
  <si>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</si>
  <si>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</si>
  <si>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</si>
  <si>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</si>
  <si>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</si>
  <si>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</si>
  <si>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</si>
  <si>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</si>
  <si>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</si>
  <si>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</si>
  <si>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</si>
  <si>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</si>
  <si>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</si>
  <si>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</si>
  <si>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</si>
  <si>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</si>
  <si>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</si>
  <si>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</si>
  <si>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</si>
  <si>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</si>
  <si>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</si>
  <si>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</si>
  <si>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</si>
  <si>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</si>
  <si>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</si>
  <si>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</si>
  <si>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</si>
  <si>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</si>
  <si>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</si>
  <si>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</si>
  <si>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</si>
  <si>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</si>
  <si>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</si>
  <si>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</si>
  <si>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</si>
  <si>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</si>
  <si>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</si>
  <si>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</si>
  <si>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</si>
  <si>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</si>
  <si>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</si>
  <si>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</si>
  <si>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</si>
  <si>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</si>
  <si>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</si>
  <si>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</si>
  <si>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</si>
  <si>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</si>
  <si>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</si>
  <si>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</si>
  <si>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</si>
  <si>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</si>
  <si>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</si>
  <si>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</si>
  <si>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</si>
  <si>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</si>
  <si>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</si>
  <si>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</si>
  <si>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</si>
  <si>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</si>
  <si>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</si>
  <si>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</si>
  <si>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</si>
  <si>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</si>
  <si>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</si>
  <si>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</si>
  <si>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</si>
  <si>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</si>
  <si>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</si>
  <si>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</si>
  <si>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</si>
  <si>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</si>
  <si>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</si>
  <si>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</si>
  <si>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</si>
  <si>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</si>
  <si>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</si>
  <si>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</si>
  <si>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</si>
  <si>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</si>
  <si>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</si>
  <si>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</si>
  <si>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</si>
  <si>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</si>
  <si>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</si>
  <si>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</si>
  <si>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</si>
  <si>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</si>
  <si>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</si>
  <si>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</si>
  <si>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</si>
  <si>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</si>
  <si>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</si>
  <si>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</si>
  <si>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</si>
  <si>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</si>
  <si>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</si>
  <si>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</si>
  <si>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</si>
  <si>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</si>
  <si>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</si>
  <si>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</si>
  <si>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</si>
  <si>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</si>
  <si>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</si>
  <si>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</si>
  <si>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</si>
  <si>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</si>
  <si>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</si>
  <si>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</si>
  <si>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</si>
  <si>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</si>
  <si>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</si>
  <si>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</si>
  <si>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</si>
  <si>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</si>
  <si>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</si>
  <si>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</si>
  <si>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</si>
  <si>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</si>
  <si>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</si>
  <si>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</si>
  <si>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</si>
  <si>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</si>
  <si>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</si>
  <si>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</si>
  <si>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</si>
  <si>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</si>
  <si>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</si>
  <si>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</si>
  <si>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</si>
  <si>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</si>
  <si>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</si>
  <si>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</si>
  <si>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</si>
  <si>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</si>
  <si>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</si>
  <si>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</si>
  <si>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</si>
  <si>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</si>
  <si>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</si>
  <si>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</si>
  <si>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</si>
  <si>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</si>
  <si>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</si>
  <si>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</si>
  <si>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</si>
  <si>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</si>
  <si>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</si>
  <si>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</si>
  <si>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</si>
  <si>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</si>
  <si>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</si>
  <si>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</si>
  <si>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</si>
  <si>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</si>
  <si>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</si>
  <si>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</si>
  <si>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</si>
  <si>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</si>
  <si>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</si>
  <si>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</si>
  <si>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</si>
  <si>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</si>
  <si>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</si>
  <si>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</si>
  <si>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</si>
  <si>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</si>
  <si>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</si>
  <si>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</si>
  <si>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</si>
  <si>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</si>
  <si>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</si>
  <si>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</si>
  <si>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</si>
  <si>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</si>
  <si>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</si>
  <si>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</si>
  <si>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</si>
  <si>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</si>
  <si>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</si>
  <si>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</si>
  <si>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</si>
  <si>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</si>
  <si>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</si>
  <si>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</si>
  <si>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</si>
  <si>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</si>
  <si>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</si>
  <si>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</si>
  <si>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</si>
  <si>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</si>
  <si>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</si>
  <si>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</si>
  <si>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</si>
  <si>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</si>
  <si>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</si>
  <si>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</si>
  <si>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</si>
  <si>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</si>
  <si>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</si>
  <si>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</si>
  <si>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</si>
  <si>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</si>
  <si>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</si>
  <si>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</si>
  <si>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</si>
  <si>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</si>
  <si>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</si>
  <si>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</si>
  <si>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</si>
  <si>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</si>
  <si>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</si>
  <si>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</si>
  <si>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</si>
  <si>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</si>
  <si>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</si>
  <si>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</si>
  <si>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</si>
  <si>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</si>
  <si>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</si>
  <si>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</si>
  <si>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</si>
  <si>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</si>
  <si>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</si>
  <si>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</si>
  <si>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</si>
  <si>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</si>
  <si>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</si>
  <si>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</si>
  <si>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</si>
  <si>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</si>
  <si>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</si>
  <si>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</si>
  <si>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</si>
  <si>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</si>
  <si>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</si>
  <si>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</si>
  <si>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</si>
  <si>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</si>
  <si>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</si>
  <si>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</si>
  <si>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</si>
  <si>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</si>
  <si>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</si>
  <si>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</si>
  <si>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</si>
  <si>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</si>
  <si>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</si>
  <si>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</si>
  <si>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</si>
  <si>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</si>
  <si>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</si>
  <si>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</si>
  <si>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</si>
  <si>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</si>
  <si>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</si>
  <si>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</si>
  <si>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</si>
  <si>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</si>
  <si>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</si>
  <si>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</si>
  <si>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</si>
  <si>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</si>
  <si>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</si>
  <si>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</si>
  <si>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</si>
  <si>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</si>
  <si>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</si>
  <si>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</si>
  <si>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</si>
  <si>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</si>
  <si>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</si>
  <si>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</si>
  <si>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</si>
  <si>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</si>
  <si>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</si>
  <si>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</si>
  <si>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</si>
  <si>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</si>
  <si>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</si>
  <si>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</si>
  <si>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</si>
  <si>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</si>
  <si>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</si>
  <si>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</si>
  <si>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</si>
  <si>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</si>
  <si>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</si>
  <si>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</si>
  <si>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</si>
  <si>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</si>
  <si>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</si>
  <si>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</si>
  <si>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</si>
  <si>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</si>
  <si>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</si>
  <si>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</si>
  <si>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</si>
  <si>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</si>
  <si>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</si>
  <si>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</si>
  <si>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</si>
  <si>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</si>
  <si>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</si>
  <si>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</si>
  <si>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</si>
  <si>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</si>
  <si>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</si>
  <si>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</si>
  <si>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</si>
  <si>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</si>
  <si>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</si>
  <si>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</si>
  <si>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</si>
  <si>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</si>
  <si>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</si>
  <si>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</si>
  <si>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</si>
  <si>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</si>
  <si>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</si>
  <si>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</si>
  <si>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</si>
  <si>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</si>
  <si>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</si>
  <si>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</si>
  <si>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</si>
  <si>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</si>
  <si>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</si>
  <si>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</si>
  <si>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</si>
  <si>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</si>
  <si>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</si>
  <si>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</si>
  <si>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</si>
  <si>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</si>
  <si>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</si>
  <si>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</si>
  <si>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</si>
  <si>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</si>
  <si>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</si>
  <si>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</si>
  <si>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</si>
  <si>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</si>
  <si>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</si>
  <si>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</si>
  <si>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</si>
  <si>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</si>
  <si>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</si>
  <si>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</si>
  <si>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</si>
  <si>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</si>
  <si>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</si>
  <si>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</si>
  <si>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</si>
  <si>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</si>
  <si>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</si>
  <si>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</si>
  <si>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</si>
  <si>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</si>
  <si>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</si>
  <si>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</si>
  <si>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</si>
  <si>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</si>
  <si>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</si>
  <si>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</si>
  <si>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</si>
  <si>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</si>
  <si>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</si>
  <si>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</si>
  <si>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</si>
  <si>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</si>
  <si>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</si>
  <si>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</si>
  <si>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</si>
  <si>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</si>
  <si>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</si>
  <si>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</si>
  <si>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</si>
  <si>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</si>
  <si>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</si>
  <si>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</si>
  <si>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</si>
  <si>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</si>
  <si>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</si>
  <si>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</si>
  <si>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</si>
  <si>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</si>
  <si>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</si>
  <si>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</si>
  <si>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</si>
  <si>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</si>
  <si>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</si>
  <si>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</si>
  <si>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</si>
  <si>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</si>
  <si>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</si>
  <si>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</si>
  <si>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</si>
  <si>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</si>
  <si>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</si>
  <si>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</si>
  <si>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</si>
  <si>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</si>
  <si>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</si>
  <si>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</si>
  <si>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</si>
  <si>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</si>
  <si>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</si>
  <si>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</si>
  <si>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</si>
  <si>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</si>
  <si>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</si>
  <si>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</si>
  <si>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</si>
  <si>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</si>
  <si>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</si>
  <si>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</si>
  <si>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</si>
  <si>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</si>
  <si>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</si>
  <si>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</si>
  <si>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</si>
  <si>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</si>
  <si>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</si>
  <si>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</si>
  <si>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</si>
  <si>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</si>
  <si>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</si>
  <si>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</si>
  <si>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</si>
  <si>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</si>
  <si>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</si>
  <si>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</si>
  <si>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</si>
  <si>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</si>
  <si>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</si>
  <si>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</si>
  <si>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</si>
  <si>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</si>
  <si>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</si>
  <si>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</si>
  <si>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</si>
  <si>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</si>
  <si>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</si>
  <si>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</si>
  <si>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</si>
  <si>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</si>
  <si>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</si>
  <si>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</si>
  <si>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</si>
  <si>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</si>
  <si>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</si>
  <si>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</si>
  <si>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</si>
  <si>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</si>
  <si>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</si>
  <si>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</si>
  <si>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</si>
  <si>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</si>
  <si>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</si>
  <si>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</si>
  <si>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</si>
  <si>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</si>
  <si>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</si>
  <si>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</si>
  <si>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</si>
  <si>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</si>
  <si>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</si>
  <si>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</si>
  <si>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</si>
  <si>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</si>
  <si>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</si>
  <si>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</si>
  <si>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</si>
  <si>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</si>
  <si>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</si>
  <si>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</si>
  <si>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</si>
  <si>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</si>
  <si>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</si>
  <si>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</si>
  <si>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</si>
  <si>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</si>
  <si>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</si>
  <si>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</si>
  <si>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</si>
  <si>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</si>
  <si>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</si>
  <si>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</si>
  <si>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</si>
  <si>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</si>
  <si>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</si>
  <si>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</si>
  <si>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</si>
  <si>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</si>
  <si>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</si>
  <si>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</si>
  <si>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</si>
  <si>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</si>
  <si>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</si>
  <si>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</si>
  <si>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</si>
  <si>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</si>
  <si>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</si>
  <si>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</si>
  <si>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</si>
  <si>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</si>
  <si>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</si>
  <si>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</si>
  <si>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</si>
  <si>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</si>
  <si>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</si>
  <si>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</si>
  <si>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</si>
  <si>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</si>
  <si>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</si>
  <si>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</si>
  <si>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</si>
  <si>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</si>
  <si>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</si>
  <si>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</si>
  <si>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</si>
  <si>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</si>
  <si>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</si>
  <si>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</si>
  <si>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</si>
  <si>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</si>
  <si>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</si>
  <si>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</si>
  <si>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</si>
  <si>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</si>
  <si>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</si>
  <si>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</si>
  <si>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</si>
  <si>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</si>
  <si>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</si>
  <si>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</si>
  <si>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</si>
  <si>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</si>
  <si>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</si>
  <si>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</si>
  <si>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</si>
  <si>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</si>
  <si>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</si>
  <si>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</si>
  <si>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</si>
  <si>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</si>
  <si>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</si>
  <si>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</si>
  <si>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</si>
  <si>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</si>
  <si>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</si>
  <si>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</si>
  <si>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</si>
  <si>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</si>
  <si>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</si>
  <si>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</si>
  <si>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</si>
  <si>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</si>
  <si>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</si>
  <si>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</si>
  <si>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</si>
  <si>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</si>
  <si>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</si>
  <si>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</si>
  <si>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</si>
  <si>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</si>
  <si>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</si>
  <si>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</si>
  <si>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</si>
  <si>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</si>
  <si>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</si>
  <si>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</si>
  <si>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</si>
  <si>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</si>
  <si>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</si>
  <si>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</si>
  <si>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</si>
  <si>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</si>
  <si>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</si>
  <si>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</si>
  <si>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</si>
  <si>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</si>
  <si>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</si>
  <si>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</si>
  <si>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</si>
  <si>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</si>
  <si>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</si>
  <si>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</si>
  <si>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</si>
  <si>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</si>
  <si>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</si>
  <si>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</si>
  <si>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</si>
  <si>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</si>
  <si>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</si>
  <si>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</si>
  <si>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</si>
  <si>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</si>
  <si>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</si>
  <si>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</si>
  <si>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</si>
  <si>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</si>
  <si>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</si>
  <si>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</si>
  <si>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</si>
  <si>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</si>
  <si>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</si>
  <si>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</si>
  <si>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</si>
  <si>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</si>
  <si>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</si>
  <si>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</si>
  <si>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</si>
  <si>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</si>
  <si>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</si>
  <si>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</si>
  <si>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</si>
  <si>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</si>
  <si>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</si>
  <si>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</si>
  <si>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</si>
  <si>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</si>
  <si>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</si>
  <si>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</si>
  <si>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</si>
  <si>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</si>
  <si>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</si>
  <si>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</si>
  <si>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</si>
  <si>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</si>
  <si>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</si>
  <si>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</si>
  <si>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</si>
  <si>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</si>
  <si>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</si>
  <si>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</si>
  <si>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</si>
  <si>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</si>
  <si>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</si>
  <si>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</si>
  <si>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</si>
  <si>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</si>
  <si>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</si>
  <si>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</si>
  <si>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</si>
  <si>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</si>
  <si>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</si>
  <si>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</si>
  <si>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</si>
  <si>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</si>
  <si>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</si>
  <si>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</si>
  <si>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</si>
  <si>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</si>
  <si>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</si>
  <si>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</si>
  <si>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</si>
  <si>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</si>
  <si>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</si>
  <si>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</si>
  <si>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</si>
  <si>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</si>
  <si>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</si>
  <si>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</si>
  <si>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</si>
  <si>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</si>
  <si>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</si>
  <si>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</si>
  <si>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</si>
  <si>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</si>
  <si>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</si>
  <si>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</si>
  <si>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</si>
  <si>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</si>
  <si>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</si>
  <si>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</si>
  <si>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</si>
  <si>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</si>
  <si>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</si>
  <si>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</si>
  <si>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</si>
  <si>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</si>
  <si>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</si>
  <si>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</si>
  <si>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</si>
  <si>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</si>
  <si>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</si>
  <si>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</si>
  <si>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</si>
  <si>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</si>
  <si>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</si>
  <si>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</si>
  <si>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</si>
  <si>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</si>
  <si>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</si>
  <si>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</si>
  <si>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</si>
  <si>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</si>
  <si>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</si>
  <si>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</si>
  <si>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</si>
  <si>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</si>
  <si>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</si>
  <si>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</si>
  <si>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</si>
  <si>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</si>
  <si>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</si>
  <si>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</si>
  <si>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</si>
  <si>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</si>
  <si>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</si>
  <si>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</si>
  <si>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</si>
  <si>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</si>
  <si>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</si>
  <si>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</si>
  <si>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</si>
  <si>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</si>
  <si>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</si>
  <si>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</si>
  <si>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</si>
  <si>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</si>
  <si>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</si>
  <si>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</si>
  <si>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</si>
  <si>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</si>
  <si>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</si>
  <si>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</si>
  <si>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</si>
  <si>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</si>
  <si>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</si>
  <si>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</si>
  <si>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</si>
  <si>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</si>
  <si>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</si>
  <si>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</si>
  <si>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</si>
  <si>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</si>
  <si>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</si>
  <si>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</si>
  <si>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</si>
  <si>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</si>
  <si>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</si>
  <si>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</si>
  <si>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</si>
  <si>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</si>
  <si>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</si>
  <si>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</si>
  <si>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</si>
  <si>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</si>
  <si>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</si>
  <si>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</si>
  <si>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</si>
  <si>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</si>
  <si>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</si>
  <si>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</si>
  <si>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</si>
  <si>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</si>
  <si>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</si>
  <si>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</si>
  <si>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</si>
  <si>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</si>
  <si>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</si>
  <si>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</si>
  <si>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</si>
  <si>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</si>
  <si>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</si>
  <si>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</si>
  <si>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</si>
  <si>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</si>
  <si>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</si>
  <si>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</si>
  <si>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</si>
  <si>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</si>
  <si>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</si>
  <si>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</si>
  <si>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</si>
  <si>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</si>
  <si>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</si>
  <si>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</si>
  <si>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</si>
  <si>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</si>
  <si>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</si>
  <si>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</si>
  <si>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</si>
  <si>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</si>
  <si>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</si>
  <si>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</si>
  <si>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</si>
  <si>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</si>
  <si>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</si>
  <si>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</si>
  <si>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</si>
  <si>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</si>
  <si>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</si>
  <si>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</si>
  <si>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</si>
  <si>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</si>
  <si>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</si>
  <si>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</si>
  <si>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</si>
  <si>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</si>
  <si>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</si>
  <si>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</si>
  <si>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</si>
  <si>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</si>
  <si>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</si>
  <si>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</si>
  <si>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</si>
  <si>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</si>
  <si>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</si>
  <si>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</si>
  <si>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</si>
  <si>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</si>
  <si>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</si>
  <si>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</si>
  <si>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</si>
  <si>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</si>
  <si>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</si>
  <si>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</si>
  <si>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</si>
  <si>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</si>
  <si>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</si>
  <si>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</si>
  <si>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</si>
  <si>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</si>
  <si>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</si>
  <si>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</si>
  <si>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</si>
  <si>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</si>
  <si>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</si>
  <si>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</si>
  <si>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</si>
  <si>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</si>
  <si>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</si>
  <si>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</si>
  <si>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</si>
  <si>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</si>
  <si>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</si>
  <si>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</si>
  <si>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</si>
  <si>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</si>
  <si>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</si>
  <si>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</si>
  <si>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</si>
  <si>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</si>
  <si>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</si>
  <si>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</si>
  <si>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</si>
  <si>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</si>
  <si>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</si>
  <si>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</si>
  <si>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</si>
  <si>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</si>
  <si>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</si>
  <si>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</si>
  <si>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</si>
  <si>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</si>
  <si>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</si>
  <si>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</si>
  <si>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</si>
  <si>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</si>
  <si>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</si>
  <si>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</si>
  <si>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</si>
  <si>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</si>
  <si>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</si>
  <si>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</si>
  <si>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</si>
  <si>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</si>
  <si>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</si>
  <si>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</si>
  <si>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</si>
  <si>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</si>
  <si>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</si>
  <si>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</si>
  <si>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</si>
  <si>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</si>
  <si>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</si>
  <si>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</si>
  <si>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</si>
  <si>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</si>
  <si>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</si>
  <si>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</si>
  <si>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</si>
  <si>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</si>
  <si>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</si>
  <si>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</si>
  <si>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</si>
  <si>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</si>
  <si>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</si>
  <si>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</si>
  <si>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</si>
  <si>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</si>
  <si>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</si>
  <si>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</si>
  <si>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</si>
  <si>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</si>
  <si>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</si>
  <si>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</si>
  <si>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</si>
  <si>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</si>
  <si>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</si>
  <si>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</si>
  <si>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</si>
  <si>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</si>
  <si>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</si>
  <si>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</si>
  <si>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</si>
  <si>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</si>
  <si>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</si>
  <si>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</si>
  <si>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</si>
  <si>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</si>
  <si>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</si>
  <si>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</si>
  <si>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</si>
  <si>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</si>
  <si>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</si>
  <si>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</si>
  <si>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</si>
  <si>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</si>
  <si>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</si>
  <si>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</si>
  <si>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</si>
  <si>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</si>
  <si>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</si>
  <si>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</si>
  <si>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</si>
  <si>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</si>
  <si>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</si>
  <si>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</si>
  <si>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</si>
  <si>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</si>
  <si>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</si>
  <si>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</si>
  <si>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</si>
  <si>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</si>
  <si>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</si>
  <si>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</si>
  <si>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</si>
  <si>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</si>
  <si>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</si>
  <si>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</si>
  <si>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</si>
  <si>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</si>
  <si>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</si>
  <si>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</si>
  <si>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</si>
  <si>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</si>
  <si>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</si>
  <si>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</si>
  <si>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</si>
  <si>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</si>
  <si>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</si>
  <si>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</si>
  <si>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</si>
  <si>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</si>
  <si>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</si>
  <si>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</si>
  <si>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</si>
  <si>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</si>
  <si>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</si>
  <si>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</si>
  <si>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</si>
  <si>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</si>
  <si>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</si>
  <si>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</si>
  <si>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</si>
  <si>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</si>
  <si>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</si>
  <si>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</si>
  <si>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</si>
  <si>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</si>
  <si>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</si>
  <si>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</si>
  <si>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</si>
  <si>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</si>
  <si>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</si>
  <si>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</si>
  <si>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</si>
  <si>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</si>
  <si>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</si>
  <si>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</si>
  <si>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</si>
  <si>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</si>
  <si>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</si>
  <si>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</si>
  <si>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</si>
  <si>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</si>
  <si>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</si>
  <si>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</si>
  <si>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</si>
  <si>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</si>
  <si>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</si>
  <si>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</si>
  <si>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</si>
  <si>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</si>
  <si>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</si>
  <si>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</si>
  <si>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</si>
  <si>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</si>
  <si>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</si>
  <si>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</si>
  <si>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</si>
  <si>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</si>
  <si>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</si>
  <si>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</si>
  <si>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</si>
  <si>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</si>
  <si>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</si>
  <si>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</si>
  <si>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</si>
  <si>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</si>
  <si>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</si>
  <si>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</si>
  <si>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</si>
  <si>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</si>
  <si>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</si>
  <si>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</si>
  <si>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</si>
  <si>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</si>
  <si>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</si>
  <si>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</si>
  <si>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</si>
  <si>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</si>
  <si>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</si>
  <si>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</si>
  <si>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</si>
  <si>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</si>
  <si>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</si>
  <si>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</si>
  <si>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</si>
  <si>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</si>
  <si>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</si>
  <si>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</si>
  <si>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</si>
  <si>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</si>
  <si>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</si>
  <si>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</si>
  <si>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</si>
  <si>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</si>
  <si>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</si>
  <si>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</si>
  <si>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</si>
  <si>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</si>
  <si>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</si>
  <si>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</si>
  <si>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</si>
  <si>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</si>
  <si>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</si>
  <si>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</si>
  <si>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</si>
  <si>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</si>
  <si>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</si>
  <si>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</si>
  <si>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</si>
  <si>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</si>
  <si>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</si>
  <si>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</si>
  <si>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</si>
  <si>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</si>
  <si>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</si>
  <si>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</si>
  <si>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</si>
  <si>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</si>
  <si>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</si>
  <si>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</si>
  <si>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</si>
  <si>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</si>
  <si>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</si>
  <si>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</si>
  <si>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</si>
  <si>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</si>
  <si>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</si>
  <si>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</si>
  <si>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</si>
  <si>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</si>
  <si>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</si>
  <si>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</si>
  <si>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</si>
  <si>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</si>
  <si>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</si>
  <si>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</si>
  <si>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</si>
  <si>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</si>
  <si>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</si>
  <si>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</si>
  <si>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</si>
  <si>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</si>
  <si>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</si>
  <si>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</si>
  <si>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</si>
  <si>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</si>
  <si>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</si>
  <si>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</si>
  <si>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</si>
  <si>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</si>
  <si>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</si>
  <si>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</si>
  <si>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</si>
  <si>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</si>
  <si>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</si>
  <si>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</si>
  <si>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</si>
  <si>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</si>
  <si>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</si>
  <si>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</si>
  <si>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</si>
  <si>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</si>
  <si>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</si>
  <si>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</si>
  <si>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</si>
  <si>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</si>
  <si>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</si>
  <si>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</si>
  <si>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</si>
  <si>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</si>
  <si>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</si>
  <si>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</si>
  <si>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</si>
  <si>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</si>
  <si>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</si>
  <si>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</si>
  <si>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</si>
  <si>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</si>
  <si>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</si>
  <si>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</si>
  <si>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</si>
  <si>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</si>
  <si>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</si>
  <si>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</si>
  <si>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</si>
  <si>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</si>
  <si>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</si>
  <si>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</si>
  <si>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</si>
  <si>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</si>
  <si>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</si>
  <si>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</si>
  <si>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</si>
  <si>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</si>
  <si>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</si>
  <si>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</si>
  <si>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</si>
  <si>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</si>
  <si>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</si>
  <si>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</si>
  <si>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</si>
  <si>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</si>
  <si>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</si>
  <si>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</si>
  <si>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</si>
  <si>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</si>
  <si>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</si>
  <si>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</si>
  <si>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</si>
  <si>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</si>
  <si>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</si>
  <si>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</si>
  <si>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</si>
  <si>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</si>
  <si>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</si>
  <si>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</si>
  <si>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</si>
  <si>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</si>
  <si>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</si>
  <si>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</si>
  <si>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</si>
  <si>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</si>
  <si>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</si>
  <si>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</si>
  <si>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</si>
  <si>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</si>
  <si>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</si>
  <si>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</si>
  <si>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</si>
  <si>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</si>
  <si>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</si>
  <si>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</si>
  <si>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</si>
  <si>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</si>
  <si>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</si>
  <si>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</si>
  <si>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</si>
  <si>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</si>
  <si>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</si>
  <si>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</si>
  <si>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</si>
  <si>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</si>
  <si>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</si>
  <si>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</si>
  <si>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</si>
  <si>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</si>
  <si>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</si>
  <si>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</si>
  <si>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</si>
  <si>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</si>
  <si>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</si>
  <si>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</si>
  <si>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</si>
  <si>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</si>
  <si>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</si>
  <si>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</si>
  <si>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</si>
  <si>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</si>
  <si>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</si>
  <si>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</si>
  <si>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</si>
  <si>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</si>
  <si>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</si>
  <si>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</si>
  <si>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</si>
  <si>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</si>
  <si>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</si>
  <si>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</si>
  <si>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</si>
  <si>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</si>
  <si>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</si>
  <si>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</si>
  <si>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</si>
  <si>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</si>
  <si>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</si>
  <si>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</si>
  <si>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</si>
  <si>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</si>
  <si>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</si>
  <si>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</si>
  <si>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</si>
  <si>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</si>
  <si>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</si>
  <si>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</si>
  <si>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</si>
  <si>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</si>
  <si>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</si>
  <si>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</si>
  <si>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</si>
  <si>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</si>
  <si>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</si>
  <si>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</si>
  <si>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</si>
  <si>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</si>
  <si>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</si>
  <si>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</si>
  <si>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</si>
  <si>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</si>
  <si>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</si>
  <si>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</si>
  <si>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</si>
  <si>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</si>
  <si>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</si>
  <si>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</si>
  <si>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</si>
  <si>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</si>
  <si>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</si>
  <si>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</si>
  <si>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</si>
  <si>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</si>
  <si>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</si>
  <si>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</si>
  <si>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</si>
  <si>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</si>
  <si>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</si>
  <si>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</si>
  <si>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</si>
  <si>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</si>
  <si>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</si>
  <si>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</si>
  <si>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</si>
  <si>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</si>
  <si>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</si>
  <si>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</si>
  <si>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</si>
  <si>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</si>
  <si>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</si>
  <si>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</si>
  <si>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</si>
  <si>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</si>
  <si>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</si>
  <si>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</si>
  <si>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</si>
  <si>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</si>
  <si>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</si>
  <si>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</si>
  <si>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</si>
  <si>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</si>
  <si>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</si>
  <si>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</si>
  <si>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</si>
  <si>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</si>
  <si>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</si>
  <si>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</si>
  <si>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</si>
  <si>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</si>
  <si>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</si>
  <si>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</si>
  <si>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</si>
  <si>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</si>
  <si>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</si>
  <si>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</si>
  <si>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</si>
  <si>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</si>
  <si>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</si>
  <si>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</si>
  <si>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</si>
  <si>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</si>
  <si>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</si>
  <si>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</si>
  <si>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</si>
  <si>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</si>
  <si>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</si>
  <si>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</si>
  <si>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</si>
  <si>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</si>
  <si>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</si>
  <si>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</si>
  <si>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</si>
  <si>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</si>
  <si>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</si>
  <si>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</si>
  <si>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</si>
  <si>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</si>
  <si>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</si>
  <si>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</si>
  <si>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</si>
  <si>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</si>
  <si>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</si>
  <si>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</si>
  <si>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</si>
  <si>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</si>
  <si>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</si>
  <si>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</si>
  <si>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</si>
  <si>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</si>
  <si>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</si>
  <si>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</si>
  <si>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</si>
  <si>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</si>
  <si>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</si>
  <si>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</si>
  <si>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</si>
  <si>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</si>
  <si>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</si>
  <si>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</si>
  <si>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</si>
  <si>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</si>
  <si>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</si>
  <si>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</si>
  <si>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</si>
  <si>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</si>
  <si>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</si>
  <si>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</si>
  <si>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</si>
  <si>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</si>
  <si>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</si>
  <si>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</si>
  <si>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</si>
  <si>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</si>
  <si>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</si>
  <si>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</si>
  <si>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</si>
  <si>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</si>
  <si>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</si>
  <si>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</si>
  <si>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</si>
  <si>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</si>
  <si>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</si>
  <si>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</si>
  <si>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</si>
  <si>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</si>
  <si>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</si>
  <si>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</si>
  <si>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</si>
  <si>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</si>
  <si>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</si>
  <si>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</si>
  <si>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</si>
  <si>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</si>
  <si>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</si>
  <si>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</si>
  <si>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</si>
  <si>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</si>
  <si>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</si>
  <si>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</si>
  <si>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</si>
  <si>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</si>
  <si>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</si>
  <si>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</si>
  <si>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</si>
  <si>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</si>
  <si>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</si>
  <si>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</si>
  <si>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</si>
  <si>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</si>
  <si>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</si>
  <si>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</si>
  <si>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</si>
  <si>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</si>
  <si>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</si>
  <si>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</si>
  <si>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</si>
  <si>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</si>
  <si>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</si>
  <si>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</si>
  <si>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</si>
  <si>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</si>
  <si>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</si>
  <si>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</si>
  <si>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</si>
  <si>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</si>
  <si>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</si>
  <si>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</si>
  <si>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</si>
  <si>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</si>
  <si>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</si>
  <si>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</si>
  <si>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</si>
  <si>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</si>
  <si>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</si>
  <si>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</si>
  <si>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</si>
  <si>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</si>
  <si>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</si>
  <si>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</si>
  <si>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</si>
  <si>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</si>
  <si>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</si>
  <si>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</si>
  <si>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</si>
  <si>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</si>
  <si>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</si>
  <si>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</si>
  <si>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</si>
  <si>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</si>
  <si>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</si>
  <si>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</si>
  <si>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</si>
  <si>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</si>
  <si>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</si>
  <si>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</si>
  <si>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</si>
  <si>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</si>
  <si>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</si>
  <si>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</si>
  <si>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</si>
  <si>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</si>
  <si>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</si>
  <si>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</si>
  <si>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</si>
  <si>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</si>
  <si>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</si>
  <si>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</si>
  <si>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</si>
  <si>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</si>
  <si>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</si>
  <si>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</si>
  <si>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</si>
  <si>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</si>
  <si>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</si>
  <si>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</si>
  <si>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</si>
  <si>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</si>
  <si>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</si>
  <si>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</si>
  <si>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</si>
  <si>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</si>
  <si>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</si>
  <si>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</si>
  <si>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</si>
  <si>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</si>
  <si>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</si>
  <si>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</si>
  <si>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</si>
  <si>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</si>
  <si>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</si>
  <si>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</si>
  <si>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</si>
  <si>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</si>
  <si>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</si>
  <si>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</si>
  <si>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</si>
  <si>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</si>
  <si>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</si>
  <si>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</si>
  <si>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</si>
  <si>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</si>
  <si>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</si>
  <si>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</si>
  <si>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</si>
  <si>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</si>
  <si>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</si>
  <si>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</si>
  <si>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</si>
  <si>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</si>
  <si>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</si>
  <si>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</si>
  <si>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</si>
  <si>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</si>
  <si>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</si>
  <si>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</si>
  <si>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</si>
  <si>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</si>
  <si>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</si>
  <si>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</si>
  <si>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</si>
  <si>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</si>
  <si>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</si>
  <si>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</si>
  <si>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</si>
  <si>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</si>
  <si>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</si>
  <si>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</si>
  <si>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</si>
  <si>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</si>
  <si>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</si>
  <si>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</si>
  <si>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</si>
  <si>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</si>
  <si>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</si>
  <si>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</si>
  <si>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</si>
  <si>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</si>
  <si>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</si>
  <si>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</si>
  <si>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</si>
  <si>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</si>
  <si>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</si>
  <si>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</si>
  <si>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</si>
  <si>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</si>
  <si>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</si>
  <si>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</si>
  <si>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</si>
  <si>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</si>
  <si>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</si>
  <si>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</si>
  <si>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</si>
  <si>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</si>
  <si>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</si>
  <si>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</si>
  <si>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</si>
  <si>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</si>
  <si>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</si>
  <si>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</si>
  <si>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</si>
  <si>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</si>
  <si>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</si>
  <si>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</si>
  <si>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</si>
  <si>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</si>
  <si>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</si>
  <si>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</si>
  <si>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</si>
  <si>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</si>
  <si>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</si>
  <si>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</si>
  <si>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</si>
  <si>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</si>
  <si>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</si>
  <si>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</si>
  <si>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</si>
  <si>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</si>
  <si>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</si>
  <si>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</si>
  <si>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</si>
  <si>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</si>
  <si>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</si>
  <si>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</si>
  <si>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</si>
  <si>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</si>
  <si>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</si>
  <si>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</si>
  <si>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</si>
  <si>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</si>
  <si>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</si>
  <si>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</si>
  <si>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</si>
  <si>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</si>
  <si>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</si>
  <si>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</si>
  <si>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</si>
  <si>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</si>
  <si>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</si>
  <si>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</si>
  <si>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</si>
  <si>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</si>
  <si>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</si>
  <si>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</si>
  <si>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</si>
  <si>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</si>
  <si>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</si>
  <si>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</si>
  <si>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</si>
  <si>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</si>
  <si>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</si>
  <si>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</si>
  <si>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</si>
  <si>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</si>
  <si>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</si>
  <si>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</si>
  <si>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</si>
  <si>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</si>
  <si>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</si>
  <si>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</si>
  <si>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</si>
  <si>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</si>
  <si>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</si>
  <si>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</si>
  <si>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</si>
  <si>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</si>
  <si>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</si>
  <si>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</si>
  <si>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</si>
  <si>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</si>
  <si>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</si>
  <si>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</si>
  <si>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</si>
  <si>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</si>
  <si>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</si>
  <si>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</si>
  <si>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</si>
  <si>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</si>
  <si>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</si>
  <si>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</si>
  <si>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</si>
  <si>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</si>
  <si>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</si>
  <si>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</si>
  <si>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</si>
  <si>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</si>
  <si>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</si>
  <si>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</si>
  <si>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</si>
  <si>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</si>
  <si>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</si>
  <si>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</si>
  <si>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</si>
  <si>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</si>
  <si>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</si>
  <si>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</si>
  <si>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</si>
  <si>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</si>
  <si>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</si>
  <si>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</si>
  <si>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</si>
  <si>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</si>
  <si>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</si>
  <si>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</si>
  <si>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</si>
  <si>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</si>
  <si>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</si>
  <si>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</si>
  <si>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</si>
  <si>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</si>
  <si>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</si>
  <si>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</si>
  <si>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</si>
  <si>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</si>
  <si>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</si>
  <si>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</si>
  <si>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</si>
  <si>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</si>
  <si>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</si>
  <si>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</si>
  <si>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</si>
  <si>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</si>
  <si>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</si>
  <si>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</si>
  <si>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</si>
  <si>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</si>
  <si>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</si>
  <si>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</si>
  <si>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</si>
  <si>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</si>
  <si>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</si>
  <si>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</si>
  <si>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</si>
  <si>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</si>
  <si>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</si>
  <si>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</si>
  <si>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</si>
  <si>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</si>
  <si>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</si>
  <si>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</si>
  <si>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</si>
  <si>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</si>
  <si>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</si>
  <si>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</si>
  <si>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</si>
  <si>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</si>
  <si>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</si>
  <si>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</si>
  <si>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</si>
  <si>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</si>
  <si>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</si>
  <si>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</si>
  <si>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</si>
  <si>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</si>
  <si>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</si>
  <si>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</si>
  <si>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</si>
  <si>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</si>
  <si>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</si>
  <si>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</si>
  <si>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</si>
  <si>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</si>
  <si>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</si>
  <si>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</si>
  <si>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</si>
  <si>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</si>
  <si>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</si>
  <si>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</si>
  <si>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</si>
  <si>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</si>
  <si>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</si>
  <si>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</si>
  <si>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</si>
  <si>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</si>
  <si>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</si>
  <si>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</si>
  <si>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</si>
  <si>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</si>
  <si>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</si>
  <si>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</si>
  <si>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</si>
  <si>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</si>
  <si>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</si>
  <si>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</si>
  <si>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</si>
  <si>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</si>
  <si>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</si>
  <si>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</si>
  <si>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</si>
  <si>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</si>
  <si>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</si>
  <si>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</si>
  <si>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</si>
  <si>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</si>
  <si>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</si>
  <si>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</si>
  <si>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</si>
  <si>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</si>
  <si>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</si>
  <si>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</si>
  <si>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</si>
  <si>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</si>
  <si>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</si>
  <si>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</si>
  <si>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</si>
  <si>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</si>
  <si>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</si>
  <si>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</si>
  <si>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</si>
  <si>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</si>
  <si>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</si>
  <si>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</si>
  <si>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</si>
  <si>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</si>
  <si>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</si>
  <si>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</si>
  <si>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</si>
  <si>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</si>
  <si>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</si>
  <si>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</si>
  <si>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</si>
  <si>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</si>
  <si>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</si>
  <si>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</si>
  <si>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</si>
  <si>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</si>
  <si>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</si>
  <si>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</si>
  <si>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</si>
  <si>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</si>
  <si>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</si>
  <si>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</si>
  <si>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</si>
  <si>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</si>
  <si>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</si>
  <si>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</si>
  <si>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</si>
  <si>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</si>
  <si>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</si>
  <si>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</si>
  <si>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</si>
  <si>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</si>
  <si>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</si>
  <si>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</si>
  <si>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</si>
  <si>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</si>
  <si>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</si>
  <si>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</si>
  <si>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</si>
  <si>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</si>
  <si>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</si>
  <si>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</si>
  <si>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</si>
  <si>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</si>
  <si>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</si>
  <si>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</si>
  <si>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</si>
  <si>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</si>
  <si>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</si>
  <si>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</si>
  <si>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</si>
  <si>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</si>
  <si>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</si>
  <si>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</si>
  <si>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</si>
  <si>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</si>
  <si>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</si>
  <si>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</si>
  <si>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</si>
  <si>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</si>
  <si>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</si>
  <si>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</si>
  <si>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</si>
  <si>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</si>
  <si>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</si>
  <si>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</si>
  <si>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</si>
  <si>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</si>
  <si>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</si>
  <si>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</si>
  <si>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</si>
  <si>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</si>
  <si>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</si>
  <si>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</si>
  <si>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</si>
  <si>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</si>
  <si>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</si>
  <si>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</si>
  <si>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</si>
  <si>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</si>
  <si>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</si>
  <si>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</si>
  <si>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</si>
  <si>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</si>
  <si>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</si>
  <si>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</si>
  <si>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</si>
  <si>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</si>
  <si>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</si>
  <si>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</si>
  <si>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</si>
  <si>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</si>
  <si>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</si>
  <si>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</si>
  <si>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</si>
  <si>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</si>
  <si>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</si>
  <si>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</si>
  <si>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</si>
  <si>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</si>
  <si>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</si>
  <si>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</si>
  <si>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</si>
  <si>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</si>
  <si>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</si>
  <si>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</si>
  <si>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</si>
  <si>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</si>
  <si>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</si>
  <si>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</si>
  <si>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</si>
  <si>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</si>
  <si>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</si>
  <si>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</si>
  <si>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</si>
  <si>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</si>
  <si>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</si>
  <si>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</si>
  <si>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</si>
  <si>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</si>
  <si>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</si>
  <si>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</si>
  <si>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</si>
  <si>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</si>
  <si>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</si>
  <si>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</si>
  <si>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</si>
  <si>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</si>
  <si>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</si>
  <si>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</si>
  <si>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</si>
  <si>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</si>
  <si>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</si>
  <si>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</si>
  <si>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</si>
  <si>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</si>
  <si>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</si>
  <si>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</si>
  <si>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</si>
  <si>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</si>
  <si>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</si>
  <si>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</si>
  <si>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</si>
  <si>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</si>
  <si>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</si>
  <si>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</si>
  <si>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</si>
  <si>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</si>
  <si>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</si>
  <si>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</si>
  <si>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</si>
  <si>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</si>
  <si>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</si>
  <si>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</si>
  <si>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</si>
  <si>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</si>
  <si>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</si>
  <si>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</si>
  <si>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</si>
  <si>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</si>
  <si>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</si>
  <si>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</si>
  <si>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</si>
  <si>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</si>
  <si>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</si>
  <si>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</si>
  <si>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</si>
  <si>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</si>
  <si>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</si>
  <si>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</si>
  <si>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</si>
  <si>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</si>
  <si>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</si>
  <si>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</si>
  <si>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</si>
  <si>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</si>
  <si>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</si>
  <si>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</si>
  <si>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</si>
  <si>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</si>
  <si>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</si>
  <si>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</si>
  <si>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</si>
  <si>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</si>
  <si>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</si>
  <si>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</si>
  <si>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</si>
  <si>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</si>
  <si>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</si>
  <si>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</si>
  <si>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</si>
  <si>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</si>
  <si>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</si>
  <si>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</si>
  <si>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</si>
  <si>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</si>
  <si>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</si>
  <si>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</si>
  <si>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</si>
  <si>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</si>
  <si>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</si>
  <si>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</si>
  <si>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</si>
  <si>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</si>
  <si>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</si>
  <si>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</si>
  <si>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</si>
  <si>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</si>
  <si>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</si>
  <si>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</si>
  <si>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</si>
  <si>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</si>
  <si>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</si>
  <si>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</si>
  <si>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</si>
  <si>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</si>
  <si>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</si>
  <si>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</si>
  <si>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</si>
  <si>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</si>
  <si>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</si>
  <si>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</si>
  <si>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</si>
  <si>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</si>
  <si>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</si>
  <si>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</si>
  <si>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</si>
  <si>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</si>
  <si>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</si>
  <si>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</si>
  <si>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</si>
  <si>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</si>
  <si>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</si>
  <si>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</si>
  <si>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</si>
  <si>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</si>
  <si>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</si>
  <si>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</si>
  <si>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</si>
  <si>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</si>
  <si>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</si>
  <si>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</si>
  <si>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</si>
  <si>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</si>
  <si>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</si>
  <si>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</si>
  <si>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</si>
  <si>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</si>
  <si>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</si>
  <si>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</si>
  <si>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</si>
  <si>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</si>
  <si>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</si>
  <si>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</si>
  <si>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</si>
  <si>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</si>
  <si>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</si>
  <si>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</si>
  <si>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</si>
  <si>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</si>
  <si>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</si>
  <si>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</si>
  <si>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</si>
  <si>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</si>
  <si>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</si>
  <si>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</si>
  <si>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</si>
  <si>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</si>
  <si>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</si>
  <si>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</si>
  <si>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</si>
  <si>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</si>
  <si>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</si>
  <si>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</si>
  <si>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</si>
  <si>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</si>
  <si>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</si>
  <si>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</si>
  <si>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</si>
  <si>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</si>
  <si>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</si>
  <si>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</si>
  <si>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</si>
  <si>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</si>
  <si>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</si>
  <si>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</si>
  <si>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</si>
  <si>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</si>
  <si>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</si>
  <si>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</si>
  <si>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</si>
  <si>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</si>
  <si>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</si>
  <si>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</si>
  <si>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</si>
  <si>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</si>
  <si>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</si>
  <si>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</si>
  <si>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</si>
  <si>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</si>
  <si>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</si>
  <si>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</si>
  <si>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</si>
  <si>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</si>
  <si>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</si>
  <si>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</si>
  <si>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</si>
  <si>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</si>
  <si>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</si>
  <si>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</si>
  <si>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</si>
  <si>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</si>
  <si>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</si>
  <si>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</si>
  <si>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</si>
  <si>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</si>
  <si>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</si>
  <si>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</si>
  <si>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</si>
  <si>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</si>
  <si>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</si>
  <si>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</si>
  <si>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</si>
  <si>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</si>
  <si>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</si>
  <si>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</si>
  <si>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</si>
  <si>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</si>
  <si>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</si>
  <si>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</si>
  <si>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</si>
  <si>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</si>
  <si>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</si>
  <si>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</si>
  <si>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</si>
  <si>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</si>
  <si>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</si>
  <si>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</si>
  <si>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</si>
  <si>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</si>
  <si>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</si>
  <si>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</si>
  <si>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</si>
  <si>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</si>
  <si>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</si>
  <si>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</si>
  <si>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</si>
  <si>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</si>
  <si>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</si>
  <si>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</si>
  <si>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</si>
  <si>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</si>
  <si>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</si>
  <si>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</si>
  <si>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</si>
  <si>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</si>
  <si>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</si>
  <si>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</si>
  <si>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</si>
  <si>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</si>
  <si>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</si>
  <si>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</si>
  <si>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</si>
  <si>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</si>
  <si>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</si>
  <si>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</si>
  <si>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</si>
  <si>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</si>
  <si>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</si>
  <si>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</si>
  <si>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</si>
  <si>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</si>
  <si>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</si>
  <si>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</si>
  <si>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</si>
  <si>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</si>
  <si>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</si>
  <si>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</si>
  <si>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</si>
  <si>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</si>
  <si>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</si>
  <si>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</si>
  <si>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</si>
  <si>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</si>
  <si>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</si>
  <si>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</si>
  <si>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</si>
  <si>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</si>
  <si>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</si>
  <si>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</si>
  <si>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</si>
  <si>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</si>
  <si>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</si>
  <si>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</si>
  <si>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</si>
  <si>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</si>
  <si>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</si>
  <si>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</si>
  <si>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</si>
  <si>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</si>
  <si>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</si>
  <si>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</si>
  <si>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</si>
  <si>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</si>
  <si>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</si>
  <si>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</si>
  <si>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</si>
  <si>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</si>
  <si>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</si>
  <si>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</si>
  <si>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</si>
  <si>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</si>
  <si>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</si>
  <si>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</si>
  <si>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</si>
  <si>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</si>
  <si>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</si>
  <si>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</si>
  <si>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</si>
  <si>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</si>
  <si>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</si>
  <si>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</si>
  <si>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</si>
  <si>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</si>
  <si>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</si>
  <si>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</si>
  <si>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</si>
  <si>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</si>
  <si>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</si>
  <si>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</si>
  <si>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</si>
  <si>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</si>
  <si>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</si>
  <si>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</si>
  <si>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</si>
  <si>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</si>
  <si>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</si>
  <si>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</si>
  <si>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</si>
  <si>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</si>
  <si>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</si>
  <si>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</si>
  <si>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</si>
  <si>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</si>
  <si>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</si>
  <si>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</si>
  <si>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</si>
  <si>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</si>
  <si>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</si>
  <si>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</si>
  <si>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</si>
  <si>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</si>
  <si>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</si>
  <si>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</si>
  <si>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</si>
  <si>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</si>
  <si>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</si>
  <si>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</si>
  <si>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</si>
  <si>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</si>
  <si>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</si>
  <si>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</si>
  <si>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</si>
  <si>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</si>
  <si>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</si>
  <si>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</si>
  <si>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</si>
  <si>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</si>
  <si>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</si>
  <si>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</si>
  <si>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</si>
  <si>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</si>
  <si>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</si>
  <si>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</si>
  <si>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</si>
  <si>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</si>
  <si>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</si>
  <si>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</si>
  <si>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</si>
  <si>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</si>
  <si>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</si>
  <si>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</si>
  <si>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</si>
  <si>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</si>
  <si>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</si>
  <si>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</si>
  <si>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</si>
  <si>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</si>
  <si>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</si>
  <si>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</si>
  <si>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</si>
  <si>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</si>
  <si>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</si>
  <si>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</si>
  <si>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</si>
  <si>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</si>
  <si>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</si>
  <si>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</si>
  <si>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</si>
  <si>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</si>
  <si>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</si>
  <si>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</si>
  <si>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</si>
  <si>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</si>
  <si>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</si>
  <si>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</si>
  <si>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</si>
  <si>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</si>
  <si>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</si>
  <si>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</si>
  <si>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</si>
  <si>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</si>
  <si>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</si>
  <si>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</si>
  <si>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</si>
  <si>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</si>
  <si>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</si>
  <si>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</si>
  <si>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</si>
  <si>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</si>
  <si>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</si>
  <si>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</si>
  <si>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</si>
  <si>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</si>
  <si>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</si>
  <si>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</si>
  <si>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</si>
  <si>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</si>
  <si>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</si>
  <si>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</si>
  <si>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</si>
  <si>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</si>
  <si>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</si>
  <si>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</si>
  <si>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</si>
  <si>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</si>
  <si>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</si>
  <si>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</si>
  <si>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</si>
  <si>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</si>
  <si>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</si>
  <si>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</si>
  <si>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</si>
  <si>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</si>
  <si>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</si>
  <si>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</si>
  <si>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</si>
  <si>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</si>
  <si>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</si>
  <si>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</si>
  <si>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</si>
  <si>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</si>
  <si>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</si>
  <si>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</si>
  <si>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</si>
  <si>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</si>
  <si>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</si>
  <si>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</si>
  <si>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</si>
  <si>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</si>
  <si>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</si>
  <si>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</si>
  <si>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</si>
  <si>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</si>
  <si>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</si>
  <si>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</si>
  <si>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</si>
  <si>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</si>
  <si>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</si>
  <si>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</si>
  <si>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</si>
  <si>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</si>
  <si>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</si>
  <si>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</si>
  <si>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</si>
  <si>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</si>
  <si>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</si>
  <si>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</si>
  <si>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</si>
  <si>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</si>
  <si>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</si>
  <si>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</si>
  <si>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</si>
  <si>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</si>
  <si>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</si>
  <si>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</si>
  <si>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</si>
  <si>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</si>
  <si>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</si>
  <si>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</si>
  <si>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</si>
  <si>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</si>
  <si>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</si>
  <si>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</si>
  <si>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</si>
  <si>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</si>
  <si>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</si>
  <si>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</si>
  <si>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</si>
  <si>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</si>
  <si>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</si>
  <si>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</si>
  <si>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</si>
  <si>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</si>
  <si>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</si>
  <si>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</si>
  <si>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</si>
  <si>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</si>
  <si>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</si>
  <si>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</si>
  <si>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</si>
  <si>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</si>
  <si>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</si>
  <si>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</si>
  <si>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</si>
  <si>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</si>
  <si>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</si>
  <si>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</si>
  <si>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</si>
  <si>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</si>
  <si>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</si>
  <si>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</si>
  <si>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</si>
  <si>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</si>
  <si>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</si>
  <si>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</si>
  <si>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</si>
  <si>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</si>
  <si>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</si>
  <si>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</si>
  <si>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</si>
  <si>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</si>
  <si>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</si>
  <si>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</si>
  <si>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</si>
  <si>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</si>
  <si>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</si>
  <si>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</si>
  <si>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</si>
  <si>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</si>
  <si>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</si>
  <si>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</si>
  <si>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</si>
  <si>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</si>
  <si>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</si>
  <si>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</si>
  <si>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</si>
  <si>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</si>
  <si>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</si>
  <si>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</si>
  <si>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</si>
  <si>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</si>
  <si>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</si>
  <si>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</si>
  <si>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</si>
  <si>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</si>
  <si>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</si>
  <si>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</si>
  <si>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</si>
  <si>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</si>
  <si>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</si>
  <si>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</si>
  <si>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</si>
  <si>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</si>
  <si>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</si>
  <si>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</si>
  <si>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</si>
  <si>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</si>
  <si>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</si>
  <si>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</si>
  <si>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</si>
  <si>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</si>
  <si>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</si>
  <si>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</si>
  <si>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</si>
  <si>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</si>
  <si>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</si>
  <si>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</si>
  <si>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</si>
  <si>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</si>
  <si>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</si>
  <si>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</si>
  <si>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</si>
  <si>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</si>
  <si>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</si>
  <si>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</si>
  <si>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</si>
  <si>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</si>
  <si>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</si>
  <si>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</si>
  <si>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</si>
  <si>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</si>
  <si>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</si>
  <si>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</si>
  <si>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</si>
  <si>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</si>
  <si>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</si>
  <si>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</si>
  <si>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</si>
  <si>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</si>
  <si>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</si>
  <si>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</si>
  <si>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</si>
  <si>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</si>
  <si>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</si>
  <si>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</si>
  <si>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</si>
  <si>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</si>
  <si>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</si>
  <si>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</si>
  <si>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</si>
  <si>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</si>
  <si>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</si>
  <si>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</si>
  <si>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</si>
  <si>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</si>
  <si>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</si>
  <si>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</si>
  <si>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</si>
  <si>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</si>
  <si>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</si>
  <si>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</si>
  <si>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</si>
  <si>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</si>
  <si>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</si>
  <si>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</si>
  <si>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</si>
  <si>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</si>
  <si>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</si>
  <si>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</si>
  <si>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</si>
  <si>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</si>
  <si>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</si>
  <si>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</si>
  <si>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</si>
  <si>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</si>
  <si>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</si>
  <si>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</si>
  <si>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</si>
  <si>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</si>
  <si>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</si>
  <si>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</si>
  <si>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</si>
  <si>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</si>
  <si>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</si>
  <si>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</si>
  <si>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</si>
  <si>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</si>
  <si>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</si>
  <si>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</si>
  <si>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</si>
  <si>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</si>
  <si>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</si>
  <si>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</si>
  <si>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</si>
  <si>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</si>
  <si>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</si>
  <si>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</si>
  <si>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</si>
  <si>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</si>
  <si>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</si>
  <si>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</si>
  <si>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</si>
  <si>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</si>
  <si>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</si>
  <si>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</si>
  <si>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</si>
  <si>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</si>
  <si>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</si>
  <si>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</si>
  <si>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</si>
  <si>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</si>
  <si>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</si>
  <si>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</si>
  <si>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</si>
  <si>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</si>
  <si>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</si>
  <si>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</si>
  <si>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</si>
  <si>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</si>
  <si>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</si>
  <si>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</si>
  <si>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</si>
  <si>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</si>
  <si>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</si>
  <si>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</si>
  <si>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</si>
  <si>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</si>
  <si>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</si>
  <si>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</si>
  <si>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</si>
  <si>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</si>
  <si>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</si>
  <si>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</si>
  <si>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</si>
  <si>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</si>
  <si>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</si>
  <si>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</si>
  <si>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</si>
  <si>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</si>
  <si>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</si>
  <si>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</si>
  <si>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</si>
  <si>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</si>
  <si>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</si>
  <si>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</si>
  <si>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</si>
  <si>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</si>
  <si>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</si>
  <si>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</si>
  <si>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</si>
  <si>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</si>
  <si>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</si>
  <si>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</si>
  <si>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</si>
  <si>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</si>
  <si>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</si>
  <si>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</si>
  <si>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</si>
  <si>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</si>
  <si>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</si>
  <si>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</si>
  <si>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</si>
  <si>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</si>
  <si>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</si>
  <si>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</si>
  <si>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</si>
  <si>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</si>
  <si>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</si>
  <si>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</si>
  <si>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</si>
  <si>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</si>
  <si>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</si>
  <si>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</si>
  <si>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</si>
  <si>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</si>
  <si>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</si>
  <si>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</si>
  <si>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</si>
  <si>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</si>
  <si>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</si>
  <si>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</si>
  <si>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</si>
  <si>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</si>
  <si>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</si>
  <si>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</si>
  <si>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</si>
  <si>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</si>
  <si>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</si>
  <si>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</si>
  <si>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</si>
  <si>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</si>
  <si>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</si>
  <si>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</si>
  <si>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</si>
  <si>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</si>
  <si>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</si>
  <si>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</si>
  <si>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</si>
  <si>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</si>
  <si>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</si>
  <si>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</si>
  <si>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</si>
  <si>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</si>
  <si>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</si>
  <si>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</si>
  <si>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</si>
  <si>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</si>
  <si>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</si>
  <si>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</si>
  <si>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</si>
  <si>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</si>
  <si>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</si>
  <si>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</si>
  <si>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</si>
  <si>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</si>
  <si>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</si>
  <si>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</si>
  <si>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</si>
  <si>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</si>
  <si>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</si>
  <si>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</si>
  <si>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</si>
  <si>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</si>
  <si>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</si>
  <si>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</si>
  <si>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</si>
  <si>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</si>
  <si>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</si>
  <si>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</si>
  <si>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</si>
  <si>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</si>
  <si>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</si>
  <si>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</si>
  <si>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</si>
  <si>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</si>
  <si>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</si>
  <si>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</si>
  <si>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</si>
  <si>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</si>
  <si>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</si>
  <si>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</si>
  <si>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</si>
  <si>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</si>
  <si>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</si>
  <si>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</si>
  <si>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</si>
  <si>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</si>
  <si>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</si>
  <si>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</si>
  <si>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</si>
  <si>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</si>
  <si>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</si>
  <si>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</si>
  <si>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</si>
  <si>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</si>
  <si>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</si>
  <si>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</si>
  <si>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</si>
  <si>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</si>
  <si>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</si>
  <si>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</si>
  <si>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</si>
  <si>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</si>
  <si>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</si>
  <si>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</si>
  <si>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</si>
  <si>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</si>
  <si>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</si>
  <si>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</si>
  <si>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</si>
  <si>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</si>
  <si>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</si>
  <si>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</si>
  <si>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</si>
  <si>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</si>
  <si>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</si>
  <si>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</si>
  <si>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</si>
  <si>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</si>
  <si>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</si>
  <si>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</si>
  <si>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</si>
  <si>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</si>
  <si>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</si>
  <si>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</si>
  <si>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</si>
  <si>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</si>
  <si>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</si>
  <si>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</si>
  <si>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</si>
  <si>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</si>
  <si>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</si>
  <si>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</si>
  <si>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</si>
  <si>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</si>
  <si>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</si>
  <si>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</si>
  <si>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</si>
  <si>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</si>
  <si>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</si>
  <si>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</si>
  <si>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</si>
  <si>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</si>
  <si>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</si>
  <si>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</si>
  <si>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</si>
  <si>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</si>
  <si>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</si>
  <si>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</si>
  <si>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</si>
  <si>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</si>
  <si>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</si>
  <si>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</si>
  <si>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</si>
  <si>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</si>
  <si>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</si>
  <si>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</si>
  <si>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</si>
  <si>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</si>
  <si>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</si>
  <si>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</si>
  <si>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</si>
  <si>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</si>
  <si>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</si>
  <si>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</si>
  <si>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</si>
  <si>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</si>
  <si>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</si>
  <si>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</si>
  <si>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</si>
  <si>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</si>
  <si>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</si>
  <si>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</si>
  <si>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</si>
  <si>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</si>
  <si>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</si>
  <si>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</si>
  <si>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</si>
  <si>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</si>
  <si>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</si>
  <si>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</si>
  <si>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</si>
  <si>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</si>
  <si>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</si>
  <si>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</si>
  <si>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</si>
  <si>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</si>
  <si>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</si>
  <si>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</si>
  <si>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</si>
  <si>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</si>
  <si>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</si>
  <si>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</si>
  <si>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</si>
  <si>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</si>
  <si>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</si>
  <si>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</si>
  <si>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</si>
  <si>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</si>
  <si>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</si>
  <si>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</si>
  <si>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</si>
  <si>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</si>
  <si>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</si>
  <si>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</si>
  <si>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</si>
  <si>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</si>
  <si>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</si>
  <si>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</si>
  <si>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</si>
  <si>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</si>
  <si>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</si>
  <si>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</si>
  <si>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</si>
  <si>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</si>
  <si>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</si>
  <si>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</si>
  <si>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</si>
  <si>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</si>
  <si>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</si>
  <si>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</si>
  <si>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</si>
  <si>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</si>
  <si>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</si>
  <si>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</si>
  <si>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</si>
  <si>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</si>
  <si>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</si>
  <si>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</si>
  <si>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</si>
  <si>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</si>
  <si>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</si>
  <si>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</si>
  <si>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</si>
  <si>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</si>
  <si>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</si>
  <si>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</si>
  <si>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</si>
  <si>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</si>
  <si>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</si>
  <si>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</si>
  <si>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</si>
  <si>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</si>
  <si>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</si>
  <si>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</si>
  <si>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</si>
  <si>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</si>
  <si>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</si>
  <si>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</si>
  <si>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</si>
  <si>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</si>
  <si>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</si>
  <si>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</si>
  <si>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</si>
  <si>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</si>
  <si>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</si>
  <si>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</si>
  <si>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</si>
  <si>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</si>
  <si>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</si>
  <si>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</si>
  <si>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</si>
  <si>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</si>
  <si>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</si>
  <si>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</si>
  <si>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</si>
  <si>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</si>
  <si>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</si>
  <si>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</si>
  <si>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</si>
  <si>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</si>
  <si>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</si>
  <si>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</si>
  <si>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</si>
  <si>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</si>
  <si>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</si>
  <si>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</si>
  <si>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</si>
  <si>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</si>
  <si>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</si>
  <si>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</si>
  <si>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</si>
  <si>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</si>
  <si>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</si>
  <si>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</si>
  <si>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</si>
  <si>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</si>
  <si>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</si>
  <si>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</si>
  <si>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</si>
  <si>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</si>
  <si>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</si>
  <si>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</si>
  <si>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</si>
  <si>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</si>
  <si>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</si>
  <si>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</si>
  <si>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</si>
  <si>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</si>
  <si>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</si>
  <si>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</si>
  <si>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</si>
  <si>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</si>
  <si>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</si>
  <si>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</si>
  <si>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</si>
  <si>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</si>
  <si>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</si>
  <si>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</si>
  <si>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</si>
  <si>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</si>
  <si>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</si>
  <si>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</si>
  <si>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</si>
  <si>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</si>
  <si>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</si>
  <si>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</si>
  <si>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</si>
  <si>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</si>
  <si>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</si>
  <si>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</si>
  <si>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</si>
  <si>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</si>
  <si>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</si>
  <si>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</si>
  <si>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</si>
  <si>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</si>
  <si>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</si>
  <si>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</si>
  <si>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</si>
  <si>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</si>
  <si>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</si>
  <si>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</si>
  <si>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</si>
  <si>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</si>
  <si>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</si>
  <si>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</si>
  <si>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</si>
  <si>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</si>
  <si>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</si>
  <si>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</si>
  <si>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</si>
  <si>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</si>
  <si>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</si>
  <si>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</si>
  <si>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</si>
  <si>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</si>
  <si>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</si>
  <si>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</si>
  <si>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</si>
  <si>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</si>
  <si>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</si>
  <si>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</si>
  <si>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</si>
  <si>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</si>
  <si>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</si>
  <si>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</si>
  <si>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</si>
  <si>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</si>
  <si>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</si>
  <si>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</si>
  <si>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</si>
  <si>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</si>
  <si>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</si>
  <si>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</si>
  <si>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</si>
  <si>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</si>
  <si>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</si>
  <si>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</si>
  <si>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</si>
  <si>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</si>
  <si>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</si>
  <si>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</si>
  <si>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</si>
  <si>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</si>
  <si>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</si>
  <si>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</si>
  <si>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</si>
  <si>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</si>
  <si>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</si>
  <si>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</si>
  <si>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</si>
  <si>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</si>
  <si>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</si>
  <si>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</si>
  <si>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</si>
  <si>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</si>
  <si>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</si>
  <si>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</si>
  <si>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</si>
  <si>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</si>
  <si>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</si>
  <si>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</si>
  <si>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</si>
  <si>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</si>
  <si>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</si>
  <si>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</si>
  <si>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</si>
  <si>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</si>
  <si>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</si>
  <si>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</si>
  <si>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</si>
  <si>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</si>
  <si>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</si>
  <si>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</si>
  <si>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</si>
  <si>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</si>
  <si>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</si>
  <si>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</si>
  <si>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</si>
  <si>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</si>
  <si>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</si>
  <si>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</si>
  <si>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</si>
  <si>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</si>
  <si>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</si>
  <si>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</si>
  <si>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</si>
  <si>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</si>
  <si>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</si>
  <si>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</si>
  <si>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</si>
  <si>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</si>
  <si>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</si>
  <si>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</si>
  <si>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</si>
  <si>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</si>
  <si>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</si>
  <si>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</si>
  <si>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</si>
  <si>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</si>
  <si>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</si>
  <si>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</si>
  <si>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</si>
  <si>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</si>
  <si>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</si>
  <si>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</si>
  <si>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</si>
  <si>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</si>
  <si>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</si>
  <si>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</si>
  <si>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</si>
  <si>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</si>
  <si>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</si>
  <si>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</si>
  <si>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</si>
  <si>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</si>
  <si>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</si>
  <si>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</si>
  <si>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</si>
  <si>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</si>
  <si>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</si>
  <si>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</si>
  <si>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</si>
  <si>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</si>
  <si>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</si>
  <si>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</si>
  <si>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</si>
  <si>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</si>
  <si>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</si>
  <si>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</si>
  <si>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</si>
  <si>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</si>
  <si>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</si>
  <si>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</si>
  <si>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</si>
  <si>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</si>
  <si>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</si>
  <si>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</si>
  <si>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</si>
  <si>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</si>
  <si>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</si>
  <si>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</si>
  <si>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</si>
  <si>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</si>
  <si>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</si>
  <si>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</si>
  <si>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</si>
  <si>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</si>
  <si>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</si>
  <si>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</si>
  <si>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</si>
  <si>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</si>
  <si>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</si>
  <si>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</si>
  <si>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</si>
  <si>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</si>
  <si>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</si>
  <si>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</si>
  <si>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</si>
  <si>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</si>
  <si>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</si>
  <si>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</si>
  <si>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</si>
  <si>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</si>
  <si>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</si>
  <si>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</si>
  <si>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</si>
  <si>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</si>
  <si>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</si>
  <si>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</si>
  <si>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</si>
  <si>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</si>
  <si>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</si>
  <si>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</si>
  <si>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</si>
  <si>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</si>
  <si>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</si>
  <si>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</si>
  <si>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</si>
  <si>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</si>
  <si>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</si>
  <si>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</si>
  <si>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</si>
  <si>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</si>
  <si>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</si>
  <si>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</si>
  <si>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</si>
  <si>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</si>
  <si>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</si>
  <si>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</si>
  <si>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</si>
  <si>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</si>
  <si>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</si>
  <si>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</si>
  <si>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</si>
  <si>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</si>
  <si>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</si>
  <si>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</si>
  <si>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</si>
  <si>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</si>
  <si>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</si>
  <si>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</si>
  <si>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</si>
  <si>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</si>
  <si>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</si>
  <si>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</si>
  <si>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</si>
  <si>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</si>
  <si>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</si>
  <si>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</si>
  <si>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</si>
  <si>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</si>
  <si>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</si>
  <si>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</si>
  <si>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</si>
  <si>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</si>
  <si>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</si>
  <si>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</si>
  <si>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</si>
  <si>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</si>
  <si>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</si>
  <si>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</si>
  <si>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</si>
  <si>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</si>
  <si>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</si>
  <si>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</si>
  <si>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</si>
  <si>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</si>
  <si>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</si>
  <si>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</si>
  <si>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</si>
  <si>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</si>
  <si>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</si>
  <si>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</si>
  <si>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</si>
  <si>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</si>
  <si>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</si>
  <si>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</si>
  <si>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</si>
  <si>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</si>
  <si>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</si>
  <si>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</si>
  <si>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</si>
  <si>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</si>
  <si>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</si>
  <si>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</si>
  <si>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</si>
  <si>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</si>
  <si>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</si>
  <si>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</si>
  <si>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</si>
  <si>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</si>
  <si>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</si>
  <si>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</si>
  <si>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</si>
  <si>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</si>
  <si>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</si>
  <si>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</si>
  <si>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</si>
  <si>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</si>
  <si>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</si>
  <si>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</si>
  <si>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</si>
  <si>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</si>
  <si>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</si>
  <si>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</si>
  <si>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</si>
  <si>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</si>
  <si>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</si>
  <si>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</si>
  <si>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</si>
  <si>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</si>
  <si>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</si>
  <si>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</si>
  <si>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</si>
  <si>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</si>
  <si>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</si>
  <si>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</si>
  <si>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</si>
  <si>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</si>
  <si>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</si>
  <si>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</si>
  <si>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</si>
  <si>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</si>
  <si>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</si>
  <si>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</si>
  <si>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</si>
  <si>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</si>
  <si>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</si>
  <si>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</si>
  <si>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</si>
  <si>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</si>
  <si>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</si>
  <si>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</si>
  <si>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</si>
  <si>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</si>
  <si>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</si>
  <si>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</si>
  <si>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</si>
  <si>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</si>
  <si>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</si>
  <si>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</si>
  <si>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</si>
  <si>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</si>
  <si>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</si>
  <si>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</si>
  <si>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</si>
  <si>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</si>
  <si>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</si>
  <si>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</si>
  <si>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</si>
  <si>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</si>
  <si>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</si>
  <si>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</si>
  <si>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</si>
  <si>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</si>
  <si>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</si>
  <si>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</si>
  <si>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</si>
  <si>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</si>
  <si>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</si>
  <si>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</si>
  <si>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</si>
  <si>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</si>
  <si>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</si>
  <si>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</si>
  <si>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</si>
  <si>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</si>
  <si>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</si>
  <si>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</si>
  <si>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</si>
  <si>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</si>
  <si>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</si>
  <si>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</si>
  <si>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</si>
  <si>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</si>
  <si>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</si>
  <si>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</si>
  <si>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</si>
  <si>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</si>
  <si>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</si>
  <si>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</si>
  <si>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</si>
  <si>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</si>
  <si>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</si>
  <si>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</si>
  <si>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</si>
  <si>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</si>
  <si>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</si>
  <si>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</si>
  <si>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</si>
  <si>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</si>
  <si>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</si>
  <si>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</si>
  <si>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</si>
  <si>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</si>
  <si>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</si>
  <si>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</si>
  <si>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</si>
  <si>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</si>
  <si>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</si>
  <si>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</si>
  <si>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</si>
  <si>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</si>
  <si>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</si>
  <si>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</si>
  <si>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</si>
  <si>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</si>
  <si>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</si>
  <si>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</si>
  <si>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</si>
  <si>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</si>
  <si>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</si>
  <si>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</si>
  <si>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</si>
  <si>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</si>
  <si>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</si>
  <si>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</si>
  <si>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</si>
  <si>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</si>
  <si>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</si>
  <si>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</si>
  <si>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</si>
  <si>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</si>
  <si>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</si>
  <si>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</si>
  <si>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</si>
  <si>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</si>
  <si>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</si>
  <si>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</si>
  <si>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</si>
  <si>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</si>
  <si>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</si>
  <si>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</si>
  <si>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</si>
  <si>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</si>
  <si>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</si>
  <si>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</si>
  <si>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</si>
  <si>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</si>
  <si>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</si>
  <si>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</si>
  <si>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</si>
  <si>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</si>
  <si>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</si>
  <si>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</si>
  <si>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</si>
  <si>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</si>
  <si>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</si>
  <si>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</si>
  <si>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</si>
  <si>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</si>
  <si>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</si>
  <si>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</si>
  <si>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</si>
  <si>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</si>
  <si>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</si>
  <si>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</si>
  <si>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</si>
  <si>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</si>
  <si>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</si>
  <si>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</si>
  <si>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</si>
  <si>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</si>
  <si>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</si>
  <si>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</si>
  <si>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</si>
  <si>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</si>
  <si>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</si>
  <si>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</si>
  <si>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</si>
  <si>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</si>
  <si>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</si>
  <si>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</si>
  <si>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</si>
  <si>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</si>
  <si>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</si>
  <si>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</si>
  <si>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</si>
  <si>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</si>
  <si>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</si>
  <si>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</si>
  <si>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</si>
  <si>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</si>
  <si>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</si>
  <si>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</si>
  <si>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</si>
  <si>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</si>
  <si>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</si>
  <si>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</si>
  <si>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</si>
  <si>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</si>
  <si>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</si>
  <si>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</si>
  <si>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</si>
  <si>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</si>
  <si>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</si>
  <si>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</si>
  <si>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</si>
  <si>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</si>
  <si>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</si>
  <si>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</si>
  <si>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</si>
  <si>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</si>
  <si>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</si>
  <si>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</si>
  <si>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</si>
  <si>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</si>
  <si>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</si>
  <si>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</si>
  <si>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</si>
  <si>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</si>
  <si>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</si>
  <si>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</si>
  <si>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</si>
  <si>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</si>
  <si>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</si>
  <si>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</si>
  <si>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</si>
  <si>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</si>
  <si>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</si>
  <si>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</si>
  <si>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</si>
  <si>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</si>
  <si>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</si>
  <si>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</si>
  <si>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</si>
  <si>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</si>
  <si>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</si>
  <si>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</si>
  <si>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</si>
  <si>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</si>
  <si>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</si>
  <si>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</si>
  <si>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</si>
  <si>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</si>
  <si>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</si>
  <si>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</si>
  <si>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</si>
  <si>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</si>
  <si>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</si>
  <si>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</si>
  <si>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</si>
  <si>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</si>
  <si>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</si>
  <si>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</si>
  <si>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</si>
  <si>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</si>
  <si>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</si>
  <si>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</si>
  <si>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</si>
  <si>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</si>
  <si>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</si>
  <si>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</si>
  <si>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</si>
  <si>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</si>
  <si>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</si>
  <si>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</si>
  <si>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</si>
  <si>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</si>
  <si>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</si>
  <si>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</si>
  <si>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</si>
  <si>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</si>
  <si>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</si>
  <si>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</si>
  <si>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</si>
  <si>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</si>
  <si>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</si>
  <si>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</si>
  <si>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</si>
  <si>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</si>
  <si>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</si>
  <si>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</si>
  <si>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</si>
  <si>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</si>
  <si>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</si>
  <si>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</si>
  <si>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</si>
  <si>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</si>
  <si>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</si>
  <si>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</si>
  <si>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</si>
  <si>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</si>
  <si>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</si>
  <si>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</si>
  <si>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</si>
  <si>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</si>
  <si>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</si>
  <si>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</si>
  <si>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</si>
  <si>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</si>
  <si>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</si>
  <si>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</si>
  <si>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</si>
  <si>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</si>
  <si>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</si>
  <si>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</si>
  <si>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</si>
  <si>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</si>
  <si>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</si>
  <si>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</si>
  <si>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</si>
  <si>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</si>
  <si>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</si>
  <si>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</si>
  <si>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</si>
  <si>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</si>
  <si>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</si>
  <si>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</si>
  <si>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</si>
  <si>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</si>
  <si>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</si>
  <si>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</si>
  <si>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</si>
  <si>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</si>
  <si>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</si>
  <si>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</si>
  <si>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</si>
  <si>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</si>
  <si>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</si>
  <si>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</si>
  <si>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</si>
  <si>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</si>
  <si>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</si>
  <si>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</si>
  <si>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</si>
  <si>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</si>
  <si>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</si>
  <si>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</si>
  <si>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</si>
  <si>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</si>
  <si>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</si>
  <si>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</si>
  <si>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</si>
  <si>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</si>
  <si>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</si>
  <si>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</si>
  <si>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</si>
  <si>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</si>
  <si>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</si>
  <si>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</si>
  <si>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</si>
  <si>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</si>
  <si>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</si>
  <si>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</si>
  <si>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</si>
  <si>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</si>
  <si>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</si>
  <si>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</si>
  <si>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</si>
  <si>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</si>
  <si>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</si>
  <si>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</si>
  <si>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</si>
  <si>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</si>
  <si>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</si>
  <si>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</si>
  <si>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</si>
  <si>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</si>
  <si>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</si>
  <si>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</si>
  <si>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</si>
  <si>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</si>
  <si>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</si>
  <si>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</si>
  <si>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</si>
  <si>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</si>
  <si>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</si>
  <si>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</si>
  <si>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</si>
  <si>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</si>
  <si>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</si>
  <si>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</si>
  <si>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</si>
  <si>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</si>
  <si>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</si>
  <si>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</si>
  <si>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</si>
  <si>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</si>
  <si>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</si>
  <si>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</si>
  <si>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</si>
  <si>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</si>
  <si>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</si>
  <si>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</si>
  <si>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</si>
  <si>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</si>
  <si>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</si>
  <si>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</si>
  <si>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</si>
  <si>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</si>
  <si>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</si>
  <si>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</si>
  <si>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</si>
  <si>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</si>
  <si>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</si>
  <si>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</si>
  <si>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</si>
  <si>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</si>
  <si>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</si>
  <si>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</si>
  <si>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</si>
  <si>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</si>
  <si>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</si>
  <si>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</si>
  <si>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</si>
  <si>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</si>
  <si>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</si>
  <si>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</si>
  <si>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</si>
  <si>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</si>
  <si>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</si>
  <si>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</si>
  <si>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</si>
  <si>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</si>
  <si>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</si>
  <si>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</si>
  <si>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</si>
  <si>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</si>
  <si>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</si>
  <si>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</si>
  <si>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</si>
  <si>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</si>
  <si>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</si>
  <si>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</si>
  <si>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</si>
  <si>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</si>
  <si>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</si>
  <si>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</si>
  <si>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</si>
  <si>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</si>
  <si>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</si>
  <si>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</si>
  <si>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</si>
  <si>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</si>
  <si>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</si>
  <si>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</si>
  <si>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</si>
  <si>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</si>
  <si>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</si>
  <si>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</si>
  <si>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</si>
  <si>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</si>
  <si>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</si>
  <si>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</si>
  <si>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</si>
  <si>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</si>
  <si>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</si>
  <si>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</si>
  <si>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</si>
  <si>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</si>
  <si>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</si>
  <si>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</si>
  <si>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</si>
  <si>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</si>
  <si>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</si>
  <si>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</si>
  <si>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</si>
  <si>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</si>
  <si>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</si>
  <si>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</si>
  <si>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</si>
  <si>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</si>
  <si>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</si>
  <si>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</si>
  <si>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</si>
  <si>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</si>
  <si>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</si>
  <si>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</si>
  <si>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</si>
  <si>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</si>
  <si>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</si>
  <si>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</si>
  <si>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</si>
  <si>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</si>
  <si>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</si>
  <si>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</si>
  <si>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</si>
  <si>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</si>
  <si>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</si>
  <si>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</si>
  <si>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</si>
  <si>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</si>
  <si>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</si>
  <si>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</si>
  <si>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</si>
  <si>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</si>
  <si>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</si>
  <si>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</si>
  <si>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</si>
  <si>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</si>
  <si>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</si>
  <si>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</si>
  <si>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</si>
  <si>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</si>
  <si>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</si>
  <si>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</si>
  <si>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</si>
  <si>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</si>
  <si>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</si>
  <si>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</si>
  <si>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</si>
  <si>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</si>
  <si>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</si>
  <si>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</si>
  <si>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</si>
  <si>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</si>
  <si>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</si>
  <si>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</si>
  <si>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</si>
  <si>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</si>
  <si>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</si>
  <si>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</si>
  <si>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</si>
  <si>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</si>
  <si>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</si>
  <si>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</si>
  <si>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</si>
  <si>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</si>
  <si>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</si>
  <si>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</si>
  <si>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</si>
  <si>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</si>
  <si>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</si>
  <si>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</si>
  <si>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</si>
  <si>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</si>
  <si>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</si>
  <si>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</si>
  <si>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</si>
  <si>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</si>
  <si>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</si>
  <si>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</si>
  <si>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</si>
  <si>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</si>
  <si>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</si>
  <si>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</si>
  <si>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</si>
  <si>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</si>
  <si>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</si>
  <si>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</si>
  <si>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</si>
  <si>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</si>
  <si>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</si>
  <si>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</si>
  <si>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</si>
  <si>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</si>
  <si>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</si>
  <si>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</si>
  <si>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</si>
  <si>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</si>
  <si>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</si>
  <si>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</si>
  <si>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</si>
  <si>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</si>
  <si>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</si>
  <si>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</si>
  <si>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</si>
  <si>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</si>
  <si>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</si>
  <si>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</si>
  <si>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</si>
  <si>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</si>
  <si>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</si>
  <si>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</si>
  <si>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</si>
  <si>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</si>
  <si>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</si>
  <si>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</si>
  <si>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</si>
  <si>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</si>
  <si>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</si>
  <si>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</si>
  <si>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</si>
  <si>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</si>
  <si>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</si>
  <si>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</si>
  <si>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</si>
  <si>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</si>
  <si>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</si>
  <si>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</si>
  <si>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</si>
  <si>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</si>
  <si>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</si>
  <si>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</si>
  <si>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</si>
  <si>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</si>
  <si>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</si>
  <si>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</si>
  <si>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</si>
  <si>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</si>
  <si>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</si>
  <si>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</si>
  <si>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</si>
  <si>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</si>
  <si>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</si>
  <si>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</si>
  <si>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</si>
  <si>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</si>
  <si>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</si>
  <si>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</si>
  <si>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</si>
  <si>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</si>
  <si>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</si>
  <si>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</si>
  <si>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</si>
  <si>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</si>
  <si>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</si>
  <si>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</si>
  <si>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</si>
  <si>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</si>
  <si>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</si>
  <si>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</si>
  <si>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</si>
  <si>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</si>
  <si>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</si>
  <si>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</si>
  <si>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</si>
  <si>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</si>
  <si>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</si>
  <si>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</si>
  <si>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</si>
  <si>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</si>
  <si>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</si>
  <si>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</si>
  <si>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</si>
  <si>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</si>
  <si>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</si>
  <si>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</si>
  <si>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</si>
  <si>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</si>
  <si>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</si>
  <si>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</si>
  <si>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</si>
  <si>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</si>
  <si>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</si>
  <si>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</si>
  <si>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</si>
  <si>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</si>
  <si>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</si>
  <si>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</si>
  <si>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</si>
  <si>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</si>
  <si>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</si>
  <si>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</si>
  <si>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</si>
  <si>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</si>
  <si>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</si>
  <si>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</si>
  <si>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</si>
  <si>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</si>
  <si>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</si>
  <si>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</si>
  <si>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</si>
  <si>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</si>
  <si>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</si>
  <si>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</si>
  <si>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</si>
  <si>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</si>
  <si>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</si>
  <si>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</si>
  <si>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</si>
  <si>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</si>
  <si>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</si>
  <si>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</si>
  <si>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</si>
  <si>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</si>
  <si>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</si>
  <si>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</si>
  <si>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</si>
  <si>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</si>
  <si>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</si>
  <si>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</si>
  <si>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</si>
  <si>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</si>
  <si>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</si>
  <si>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</si>
  <si>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</si>
  <si>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</si>
  <si>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</si>
  <si>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</si>
  <si>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</si>
  <si>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</si>
  <si>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</si>
  <si>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</si>
  <si>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</si>
  <si>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</si>
  <si>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</si>
  <si>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</si>
  <si>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</si>
  <si>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</si>
  <si>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</si>
  <si>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</si>
  <si>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</si>
  <si>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</si>
  <si>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</si>
  <si>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</si>
  <si>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</si>
  <si>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</si>
  <si>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</si>
  <si>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</si>
  <si>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</si>
  <si>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</si>
  <si>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</si>
  <si>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</si>
  <si>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</si>
  <si>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</si>
  <si>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</si>
  <si>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</si>
  <si>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</si>
  <si>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</si>
  <si>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</si>
  <si>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</si>
  <si>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</si>
  <si>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</si>
  <si>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</si>
  <si>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</si>
  <si>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</si>
  <si>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</si>
  <si>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</si>
  <si>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</si>
  <si>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</si>
  <si>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</si>
  <si>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</si>
  <si>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</si>
  <si>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</si>
  <si>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</si>
  <si>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</si>
  <si>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</si>
  <si>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</si>
  <si>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</si>
  <si>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</si>
  <si>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</si>
  <si>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</si>
  <si>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</si>
  <si>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</si>
  <si>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</si>
  <si>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</si>
  <si>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</si>
  <si>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</si>
  <si>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</si>
  <si>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</si>
  <si>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</si>
  <si>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</si>
  <si>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</si>
  <si>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</si>
  <si>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</si>
  <si>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</si>
  <si>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</si>
  <si>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</si>
  <si>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</si>
  <si>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</si>
  <si>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</si>
  <si>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</si>
  <si>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</si>
  <si>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</si>
  <si>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</si>
  <si>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</si>
  <si>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</si>
  <si>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</si>
  <si>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</si>
  <si>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</si>
  <si>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</si>
  <si>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</si>
  <si>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</si>
  <si>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</si>
  <si>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</si>
  <si>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</si>
  <si>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</si>
  <si>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</si>
  <si>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</si>
  <si>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</si>
  <si>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</si>
  <si>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</si>
  <si>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</si>
  <si>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</si>
  <si>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</si>
  <si>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</si>
  <si>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</si>
  <si>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</si>
  <si>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</si>
  <si>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</si>
  <si>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</si>
  <si>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</si>
  <si>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</si>
  <si>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</si>
  <si>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</si>
  <si>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</si>
  <si>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</si>
  <si>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</si>
  <si>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</si>
  <si>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</si>
  <si>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</si>
  <si>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</si>
  <si>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</si>
  <si>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</si>
  <si>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</si>
  <si>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</si>
  <si>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</si>
  <si>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</si>
  <si>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</si>
  <si>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</si>
  <si>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</si>
  <si>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</si>
  <si>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</si>
  <si>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</si>
  <si>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</si>
  <si>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</si>
  <si>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</si>
  <si>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</si>
  <si>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</si>
  <si>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</si>
  <si>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</si>
  <si>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</si>
  <si>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</si>
  <si>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</si>
  <si>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</si>
  <si>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</si>
  <si>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</si>
  <si>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</si>
  <si>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</si>
  <si>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</si>
  <si>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</si>
  <si>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</si>
  <si>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</si>
  <si>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</si>
  <si>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</si>
  <si>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</si>
  <si>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</si>
  <si>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</si>
  <si>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</si>
  <si>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</si>
  <si>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</si>
  <si>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</si>
  <si>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</si>
  <si>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</si>
  <si>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</si>
  <si>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</si>
  <si>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</si>
  <si>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</si>
  <si>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</si>
  <si>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</si>
  <si>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</si>
  <si>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</si>
  <si>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</si>
  <si>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</si>
  <si>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</si>
  <si>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</si>
  <si>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</si>
  <si>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</si>
  <si>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</si>
  <si>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</si>
  <si>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</si>
  <si>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</si>
  <si>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</si>
  <si>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</si>
  <si>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</si>
  <si>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</si>
  <si>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</si>
  <si>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</si>
  <si>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</si>
  <si>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</si>
  <si>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</si>
  <si>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</si>
  <si>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</si>
  <si>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</si>
  <si>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</si>
  <si>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</si>
  <si>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</si>
  <si>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</si>
  <si>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</si>
  <si>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</si>
  <si>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</si>
  <si>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</si>
  <si>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</si>
  <si>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</si>
  <si>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</si>
  <si>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</si>
  <si>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</si>
  <si>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</si>
  <si>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</si>
  <si>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</si>
  <si>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</si>
  <si>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</si>
  <si>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</si>
  <si>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</si>
  <si>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</si>
  <si>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</si>
  <si>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</si>
  <si>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</si>
  <si>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</si>
  <si>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</si>
  <si>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</si>
  <si>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</si>
  <si>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</si>
  <si>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</si>
  <si>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</si>
  <si>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</si>
  <si>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</si>
  <si>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</si>
  <si>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</si>
  <si>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</si>
  <si>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</si>
  <si>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</si>
  <si>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</si>
  <si>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</si>
  <si>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</si>
  <si>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</si>
  <si>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</si>
  <si>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</si>
  <si>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</si>
  <si>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</si>
  <si>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</si>
  <si>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</si>
  <si>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</si>
  <si>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</si>
  <si>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</si>
  <si>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</si>
  <si>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</si>
  <si>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</si>
  <si>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</si>
  <si>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</si>
  <si>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</si>
  <si>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</si>
  <si>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</si>
  <si>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</si>
  <si>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</si>
  <si>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</si>
  <si>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</si>
  <si>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</si>
  <si>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</si>
  <si>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</si>
  <si>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</si>
  <si>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</si>
  <si>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</si>
  <si>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</si>
  <si>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</si>
  <si>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</si>
  <si>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</si>
  <si>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</si>
  <si>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</si>
  <si>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</si>
  <si>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</si>
  <si>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</si>
  <si>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</si>
  <si>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</si>
  <si>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</si>
  <si>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</si>
  <si>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</si>
  <si>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</si>
  <si>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</si>
  <si>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</si>
  <si>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</si>
  <si>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</si>
  <si>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</si>
  <si>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</si>
  <si>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</si>
  <si>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</si>
  <si>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</si>
  <si>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</si>
  <si>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</si>
  <si>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</si>
  <si>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</si>
  <si>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</si>
  <si>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</si>
  <si>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</si>
  <si>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</si>
  <si>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</si>
  <si>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</si>
  <si>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</si>
  <si>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</si>
  <si>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</si>
  <si>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</si>
  <si>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</si>
  <si>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</si>
  <si>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</si>
  <si>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</si>
  <si>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</si>
  <si>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</si>
  <si>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</si>
  <si>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</si>
  <si>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</si>
  <si>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</si>
  <si>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</si>
  <si>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</si>
  <si>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</si>
  <si>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</si>
  <si>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</si>
  <si>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</si>
  <si>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</si>
  <si>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</si>
  <si>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</si>
  <si>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</si>
  <si>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</si>
  <si>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</si>
  <si>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</si>
  <si>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</si>
  <si>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</si>
  <si>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</si>
  <si>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</si>
  <si>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</si>
  <si>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</si>
  <si>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</si>
  <si>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</si>
  <si>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</si>
  <si>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</si>
  <si>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</si>
  <si>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</si>
  <si>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</si>
  <si>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</si>
  <si>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</si>
  <si>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</si>
  <si>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</si>
  <si>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</si>
  <si>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</si>
  <si>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</si>
  <si>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</si>
  <si>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</si>
  <si>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</si>
  <si>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</si>
  <si>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</si>
  <si>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</si>
  <si>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</si>
  <si>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</si>
  <si>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</si>
  <si>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</si>
  <si>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</si>
  <si>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</si>
  <si>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</si>
  <si>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</si>
  <si>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</si>
  <si>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</si>
  <si>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</si>
  <si>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</si>
  <si>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</si>
  <si>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</si>
  <si>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</si>
  <si>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</si>
  <si>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</si>
  <si>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</si>
  <si>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</si>
  <si>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</si>
  <si>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</si>
  <si>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</si>
  <si>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</si>
  <si>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</si>
  <si>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</si>
  <si>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</si>
  <si>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</si>
  <si>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</si>
  <si>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</si>
  <si>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</si>
  <si>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</si>
  <si>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</si>
  <si>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</si>
  <si>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</si>
  <si>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</si>
  <si>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</si>
  <si>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</si>
  <si>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</si>
  <si>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</si>
  <si>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</si>
  <si>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</si>
  <si>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</si>
  <si>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</si>
  <si>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</si>
  <si>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</si>
  <si>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</si>
  <si>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</si>
  <si>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</si>
  <si>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</si>
  <si>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</si>
  <si>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</si>
  <si>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</si>
  <si>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</si>
  <si>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</si>
  <si>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</si>
  <si>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</si>
  <si>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</si>
  <si>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</si>
  <si>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</si>
  <si>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</si>
  <si>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</si>
  <si>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</si>
  <si>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</si>
  <si>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</si>
  <si>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</si>
  <si>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</si>
  <si>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</si>
  <si>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</si>
  <si>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</si>
  <si>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</si>
  <si>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</si>
  <si>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</si>
  <si>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</si>
  <si>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</si>
  <si>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</si>
  <si>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</si>
  <si>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</si>
  <si>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</si>
  <si>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</si>
  <si>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</si>
  <si>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</si>
  <si>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</si>
  <si>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</si>
  <si>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</si>
  <si>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</si>
  <si>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</si>
  <si>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</si>
  <si>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</si>
  <si>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</si>
  <si>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</si>
  <si>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</si>
  <si>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</si>
  <si>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</si>
  <si>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</si>
  <si>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</si>
  <si>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</si>
  <si>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</si>
  <si>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</si>
  <si>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</si>
  <si>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</si>
  <si>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</si>
  <si>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</si>
  <si>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</si>
  <si>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</si>
  <si>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</si>
  <si>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</si>
  <si>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</si>
  <si>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</si>
  <si>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</si>
  <si>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</si>
  <si>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</si>
  <si>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</si>
  <si>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</si>
  <si>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</si>
  <si>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</si>
  <si>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</si>
  <si>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</si>
  <si>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</si>
  <si>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</si>
  <si>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</si>
  <si>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</si>
  <si>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</si>
  <si>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</si>
  <si>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</si>
  <si>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</si>
  <si>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</si>
  <si>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</si>
  <si>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</si>
  <si>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</si>
  <si>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</si>
  <si>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</si>
  <si>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</si>
  <si>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</si>
  <si>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</si>
  <si>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</si>
  <si>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</si>
  <si>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</si>
  <si>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</si>
  <si>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</si>
  <si>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</si>
  <si>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</si>
  <si>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</si>
  <si>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</si>
  <si>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</si>
  <si>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</si>
  <si>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</si>
  <si>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</si>
  <si>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</si>
  <si>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</si>
  <si>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</si>
  <si>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</si>
  <si>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</si>
  <si>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</si>
  <si>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</si>
  <si>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</si>
  <si>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</si>
  <si>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</si>
  <si>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</si>
  <si>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</si>
  <si>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</si>
  <si>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</si>
  <si>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</si>
  <si>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</si>
  <si>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</si>
  <si>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</si>
  <si>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</si>
  <si>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</si>
  <si>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</si>
  <si>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</si>
  <si>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</si>
  <si>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</si>
  <si>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</si>
  <si>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</si>
  <si>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</si>
  <si>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</si>
  <si>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</si>
  <si>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</si>
  <si>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</si>
  <si>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</si>
  <si>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</si>
  <si>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</si>
  <si>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</si>
  <si>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</si>
  <si>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</si>
  <si>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</si>
  <si>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</si>
  <si>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</si>
  <si>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</si>
  <si>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</si>
  <si>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</si>
  <si>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</si>
  <si>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</si>
  <si>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</si>
  <si>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</si>
  <si>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</si>
  <si>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</si>
  <si>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</si>
  <si>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</si>
  <si>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</si>
  <si>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</si>
  <si>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</si>
  <si>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</si>
  <si>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</si>
  <si>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</si>
  <si>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</si>
  <si>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</si>
  <si>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</si>
  <si>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</si>
  <si>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</si>
  <si>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</si>
  <si>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</si>
  <si>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</si>
  <si>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</si>
  <si>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</si>
  <si>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</si>
  <si>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</si>
  <si>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</si>
  <si>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</si>
  <si>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</si>
  <si>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</si>
  <si>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</si>
  <si>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</si>
  <si>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</si>
  <si>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</si>
  <si>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</si>
  <si>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</si>
  <si>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</si>
  <si>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</si>
  <si>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</si>
  <si>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</si>
  <si>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</si>
  <si>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</si>
  <si>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</si>
  <si>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</si>
  <si>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</si>
  <si>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</si>
  <si>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</si>
  <si>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</si>
  <si>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</si>
  <si>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</si>
  <si>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</si>
  <si>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</si>
  <si>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</si>
  <si>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</si>
  <si>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</si>
  <si>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</si>
  <si>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</si>
  <si>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</si>
  <si>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</si>
  <si>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</si>
  <si>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</si>
  <si>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</si>
  <si>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</si>
  <si>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</si>
  <si>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</si>
  <si>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</si>
  <si>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</si>
  <si>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</si>
  <si>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</si>
  <si>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</si>
  <si>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</si>
  <si>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</si>
  <si>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</si>
  <si>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</si>
  <si>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</si>
  <si>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</si>
  <si>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</si>
  <si>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</si>
  <si>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</si>
  <si>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</si>
  <si>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</si>
  <si>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</si>
  <si>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</si>
  <si>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</si>
  <si>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</si>
  <si>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</si>
  <si>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</si>
  <si>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</si>
  <si>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</si>
  <si>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</si>
  <si>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</si>
  <si>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</si>
  <si>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</si>
  <si>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</si>
  <si>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</si>
  <si>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</si>
  <si>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</si>
  <si>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</si>
  <si>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</si>
  <si>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</si>
  <si>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</si>
  <si>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</si>
  <si>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</si>
  <si>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</si>
  <si>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</si>
  <si>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</si>
  <si>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</si>
  <si>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</si>
  <si>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</si>
  <si>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</si>
  <si>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</si>
  <si>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</si>
  <si>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</si>
  <si>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</si>
  <si>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</si>
  <si>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</si>
  <si>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</si>
  <si>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</si>
  <si>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</si>
  <si>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</si>
  <si>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</si>
  <si>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</si>
  <si>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</si>
  <si>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</si>
  <si>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</si>
  <si>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</si>
  <si>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</si>
  <si>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</si>
  <si>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</si>
  <si>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</si>
  <si>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</si>
  <si>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</si>
  <si>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</si>
  <si>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</si>
  <si>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</si>
  <si>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</si>
  <si>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</si>
  <si>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</si>
  <si>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</si>
  <si>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</si>
  <si>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</si>
  <si>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</si>
  <si>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</si>
  <si>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</si>
  <si>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</si>
  <si>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</si>
  <si>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</si>
  <si>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</si>
  <si>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</si>
  <si>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</si>
  <si>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</si>
  <si>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</si>
  <si>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</si>
  <si>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</si>
  <si>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</si>
  <si>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</si>
  <si>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</si>
  <si>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</si>
  <si>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</si>
  <si>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</si>
  <si>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</si>
  <si>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</si>
  <si>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</si>
  <si>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</si>
  <si>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</si>
  <si>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</si>
  <si>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</si>
  <si>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</si>
  <si>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</si>
  <si>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</si>
  <si>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</si>
  <si>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</si>
  <si>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</si>
  <si>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</si>
  <si>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</si>
  <si>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</si>
  <si>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</si>
  <si>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</si>
  <si>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</si>
  <si>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</si>
  <si>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</si>
  <si>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</si>
  <si>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</si>
  <si>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</si>
  <si>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</si>
  <si>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</si>
  <si>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</si>
  <si>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</si>
  <si>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</si>
  <si>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</si>
  <si>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</si>
  <si>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</si>
  <si>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</si>
  <si>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</si>
  <si>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</si>
  <si>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</si>
  <si>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</si>
  <si>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</si>
  <si>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</si>
  <si>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</si>
  <si>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</si>
  <si>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</si>
  <si>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</si>
  <si>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</si>
  <si>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</si>
  <si>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</si>
  <si>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</si>
  <si>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</si>
  <si>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</si>
  <si>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</si>
  <si>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</si>
  <si>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</si>
  <si>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</si>
  <si>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</si>
  <si>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</si>
  <si>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</si>
  <si>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</si>
  <si>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</si>
  <si>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</si>
  <si>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</si>
  <si>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</si>
  <si>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</si>
  <si>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</si>
  <si>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</si>
  <si>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</si>
  <si>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</si>
  <si>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</si>
  <si>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</si>
  <si>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</si>
  <si>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</si>
  <si>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</si>
  <si>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</si>
  <si>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</si>
  <si>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</si>
  <si>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</si>
  <si>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</si>
  <si>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</si>
  <si>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</si>
  <si>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</si>
  <si>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</si>
  <si>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</si>
  <si>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</si>
  <si>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</si>
  <si>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</si>
  <si>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</si>
  <si>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</si>
  <si>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</si>
  <si>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</si>
  <si>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</si>
  <si>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</si>
  <si>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</si>
  <si>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</si>
  <si>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</si>
  <si>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</si>
  <si>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</si>
  <si>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</si>
  <si>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</si>
  <si>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</si>
  <si>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</si>
  <si>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</si>
  <si>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</si>
  <si>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</si>
  <si>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</si>
  <si>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</si>
  <si>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</si>
  <si>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</si>
  <si>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</si>
  <si>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</si>
  <si>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</si>
  <si>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</si>
  <si>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</si>
  <si>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</si>
  <si>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</si>
  <si>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</si>
  <si>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</si>
  <si>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</si>
  <si>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</si>
  <si>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</si>
  <si>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</si>
  <si>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</si>
  <si>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</si>
  <si>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</si>
  <si>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</si>
  <si>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</si>
  <si>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</si>
  <si>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</si>
  <si>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</si>
  <si>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</si>
  <si>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</si>
  <si>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</si>
  <si>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</si>
  <si>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</si>
  <si>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</si>
  <si>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</si>
  <si>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</si>
  <si>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</si>
  <si>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</si>
  <si>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</si>
  <si>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</si>
  <si>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</si>
  <si>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</si>
  <si>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</si>
  <si>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</si>
  <si>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</si>
  <si>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</si>
  <si>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</si>
  <si>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</si>
  <si>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</si>
  <si>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</si>
  <si>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</si>
  <si>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</si>
  <si>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</si>
  <si>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</si>
  <si>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</si>
  <si>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</si>
  <si>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</si>
  <si>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</si>
  <si>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</si>
  <si>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</si>
  <si>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</si>
  <si>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</si>
  <si>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</si>
  <si>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</si>
  <si>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</si>
  <si>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</si>
  <si>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</si>
  <si>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</si>
  <si>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</si>
  <si>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</si>
  <si>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</si>
  <si>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</si>
  <si>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</si>
  <si>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</si>
  <si>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</si>
  <si>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</si>
  <si>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</si>
  <si>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</si>
  <si>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</si>
  <si>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</si>
  <si>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</si>
  <si>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</si>
  <si>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</si>
  <si>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</si>
  <si>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</si>
  <si>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</si>
  <si>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</si>
  <si>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</si>
  <si>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</si>
  <si>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</si>
  <si>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</si>
  <si>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</si>
  <si>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</si>
  <si>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</si>
  <si>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</si>
  <si>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</si>
  <si>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</si>
  <si>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</si>
  <si>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</si>
  <si>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</si>
  <si>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</si>
  <si>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</si>
  <si>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</si>
  <si>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</si>
  <si>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</si>
  <si>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</si>
  <si>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</si>
  <si>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</si>
  <si>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</si>
  <si>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</si>
  <si>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</si>
  <si>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</si>
  <si>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</si>
  <si>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</si>
  <si>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</si>
  <si>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</si>
  <si>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</si>
  <si>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</si>
  <si>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</si>
  <si>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</si>
  <si>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</si>
  <si>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</si>
  <si>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</si>
  <si>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</si>
  <si>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</si>
  <si>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</si>
  <si>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</si>
  <si>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</si>
  <si>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</si>
  <si>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</si>
  <si>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</si>
  <si>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</si>
  <si>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</si>
  <si>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</si>
  <si>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</si>
  <si>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</si>
  <si>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</si>
  <si>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</si>
  <si>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</si>
  <si>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</si>
  <si>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</si>
  <si>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</si>
  <si>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</si>
  <si>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</si>
  <si>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</si>
  <si>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</si>
  <si>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</si>
  <si>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</si>
  <si>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</si>
  <si>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</si>
  <si>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</si>
  <si>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</si>
  <si>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</si>
  <si>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</si>
  <si>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</si>
  <si>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</si>
  <si>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</si>
  <si>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</si>
  <si>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</si>
  <si>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</si>
  <si>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</si>
  <si>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</si>
  <si>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</si>
  <si>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</si>
  <si>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</si>
  <si>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</si>
  <si>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</si>
  <si>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</si>
  <si>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</si>
  <si>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</si>
  <si>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</si>
  <si>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</si>
  <si>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</si>
  <si>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</si>
  <si>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</si>
  <si>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</si>
  <si>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</si>
  <si>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</si>
  <si>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</si>
  <si>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</si>
  <si>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</si>
  <si>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</si>
  <si>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</si>
  <si>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</si>
  <si>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</si>
  <si>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</si>
  <si>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</si>
  <si>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</si>
  <si>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</si>
  <si>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</si>
  <si>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</si>
  <si>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</si>
  <si>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</si>
  <si>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</si>
  <si>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</si>
  <si>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</si>
  <si>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</si>
  <si>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</si>
  <si>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</si>
  <si>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</si>
  <si>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</si>
  <si>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</si>
  <si>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</si>
  <si>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</si>
  <si>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</si>
  <si>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</si>
  <si>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</si>
  <si>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</si>
  <si>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</si>
  <si>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</si>
  <si>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</si>
  <si>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</si>
  <si>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</si>
  <si>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</si>
  <si>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</si>
  <si>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</si>
  <si>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</si>
  <si>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</si>
  <si>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</si>
  <si>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</si>
  <si>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</si>
  <si>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</si>
  <si>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</si>
  <si>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</si>
  <si>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</si>
  <si>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</si>
  <si>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</si>
  <si>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</si>
  <si>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</si>
  <si>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</si>
  <si>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</si>
  <si>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</si>
  <si>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</si>
  <si>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</si>
  <si>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</si>
  <si>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</si>
  <si>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</si>
  <si>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</si>
  <si>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</si>
  <si>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</si>
  <si>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</si>
  <si>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</si>
  <si>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</si>
  <si>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</si>
  <si>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</si>
  <si>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</si>
  <si>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</si>
  <si>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</si>
  <si>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</si>
  <si>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</si>
  <si>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</si>
  <si>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</si>
  <si>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</si>
  <si>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</si>
  <si>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</si>
  <si>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</si>
  <si>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</si>
  <si>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</si>
  <si>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</si>
  <si>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</si>
  <si>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</si>
  <si>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</si>
  <si>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</si>
  <si>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</si>
  <si>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</si>
  <si>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</si>
  <si>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</si>
  <si>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</si>
  <si>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</si>
  <si>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</si>
  <si>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</si>
  <si>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</si>
  <si>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</si>
  <si>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</si>
  <si>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</si>
  <si>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</si>
  <si>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</si>
  <si>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</si>
  <si>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</si>
  <si>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</si>
  <si>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</si>
  <si>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</si>
  <si>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</si>
  <si>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</si>
  <si>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</si>
  <si>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</si>
  <si>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</si>
  <si>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</si>
  <si>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</si>
  <si>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</si>
  <si>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</si>
  <si>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</si>
  <si>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</si>
  <si>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</si>
  <si>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</si>
  <si>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</si>
  <si>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</si>
  <si>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</si>
  <si>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</si>
  <si>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</si>
  <si>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</si>
  <si>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</si>
  <si>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</si>
  <si>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</si>
  <si>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</si>
  <si>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</si>
  <si>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</si>
  <si>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</si>
  <si>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</si>
  <si>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</si>
  <si>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</si>
  <si>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</si>
  <si>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</si>
  <si>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</si>
  <si>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</si>
  <si>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</si>
  <si>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</si>
  <si>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</si>
  <si>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</si>
  <si>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</si>
  <si>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</si>
  <si>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</si>
  <si>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</si>
  <si>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</si>
  <si>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</si>
  <si>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</si>
  <si>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</si>
  <si>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</si>
  <si>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</si>
  <si>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</si>
  <si>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</si>
  <si>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</si>
  <si>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</si>
  <si>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</si>
  <si>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</si>
  <si>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</si>
  <si>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</si>
  <si>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</si>
  <si>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</si>
  <si>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</si>
  <si>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</si>
  <si>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</si>
  <si>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</si>
  <si>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</si>
  <si>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</si>
  <si>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</si>
  <si>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</si>
  <si>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</si>
  <si>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</si>
  <si>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</si>
  <si>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</si>
  <si>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</si>
  <si>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</si>
  <si>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</si>
  <si>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</si>
  <si>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</si>
  <si>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</si>
  <si>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</si>
  <si>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</si>
  <si>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</si>
  <si>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</si>
  <si>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</si>
  <si>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</si>
  <si>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</si>
  <si>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</si>
  <si>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</si>
  <si>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</si>
  <si>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</si>
  <si>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</si>
  <si>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</si>
  <si>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</si>
  <si>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</si>
  <si>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</si>
  <si>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</si>
  <si>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</si>
  <si>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</si>
  <si>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</si>
  <si>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</si>
  <si>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</si>
  <si>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</si>
  <si>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</si>
  <si>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</si>
  <si>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</si>
  <si>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</si>
  <si>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</si>
  <si>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</si>
  <si>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</si>
  <si>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</si>
  <si>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</si>
  <si>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</si>
  <si>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</si>
  <si>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</si>
  <si>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</si>
  <si>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</si>
  <si>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</si>
  <si>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</si>
  <si>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</si>
  <si>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</si>
  <si>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</si>
  <si>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</si>
  <si>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</si>
  <si>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</si>
  <si>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</si>
  <si>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</si>
  <si>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</si>
  <si>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</si>
  <si>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</si>
  <si>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</si>
  <si>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</si>
  <si>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</si>
  <si>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</si>
  <si>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</si>
  <si>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</si>
  <si>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</si>
  <si>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</si>
  <si>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</si>
  <si>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</si>
  <si>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</si>
  <si>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</si>
  <si>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</si>
  <si>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</si>
  <si>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</si>
  <si>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</si>
  <si>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</si>
  <si>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</si>
  <si>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</si>
  <si>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</si>
  <si>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</si>
  <si>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</si>
  <si>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</si>
  <si>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</si>
  <si>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</si>
  <si>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</si>
  <si>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</si>
  <si>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</si>
  <si>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</si>
  <si>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</si>
  <si>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</si>
  <si>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</si>
  <si>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</si>
  <si>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</si>
  <si>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</si>
  <si>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</si>
  <si>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</si>
  <si>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</si>
  <si>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</si>
  <si>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</si>
  <si>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</si>
  <si>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</si>
  <si>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</si>
  <si>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</si>
  <si>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</si>
  <si>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</si>
  <si>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</si>
  <si>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</si>
  <si>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</si>
  <si>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</si>
  <si>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</si>
  <si>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</si>
  <si>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</si>
  <si>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</si>
  <si>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</si>
  <si>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</si>
  <si>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</si>
  <si>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</si>
  <si>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</si>
  <si>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</si>
  <si>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</si>
  <si>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</si>
  <si>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</si>
  <si>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</si>
  <si>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</si>
  <si>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</si>
  <si>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</si>
  <si>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</si>
  <si>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</si>
  <si>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</si>
  <si>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</si>
  <si>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</si>
  <si>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</si>
  <si>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</si>
  <si>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</si>
  <si>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</si>
  <si>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</si>
  <si>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</si>
  <si>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</si>
  <si>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</si>
  <si>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</si>
  <si>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</si>
  <si>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</si>
  <si>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</si>
  <si>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</si>
  <si>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</si>
  <si>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</si>
  <si>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</si>
  <si>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</si>
  <si>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</si>
  <si>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</si>
  <si>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</si>
  <si>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</si>
  <si>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</si>
  <si>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</si>
  <si>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</si>
  <si>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</si>
  <si>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</si>
  <si>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</si>
  <si>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</si>
  <si>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</si>
  <si>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</si>
  <si>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</si>
  <si>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</si>
  <si>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</si>
  <si>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</si>
  <si>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</si>
  <si>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</si>
  <si>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</si>
  <si>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</si>
  <si>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</si>
  <si>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</si>
  <si>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</si>
  <si>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</si>
  <si>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</si>
  <si>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</si>
  <si>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</si>
  <si>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</si>
  <si>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</si>
  <si>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</si>
  <si>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</si>
  <si>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</si>
  <si>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</si>
  <si>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</si>
  <si>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</si>
  <si>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</si>
  <si>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</si>
  <si>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</si>
  <si>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</si>
  <si>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</si>
  <si>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</si>
  <si>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</si>
  <si>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</si>
  <si>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</si>
  <si>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</si>
  <si>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</si>
  <si>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</si>
  <si>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</si>
  <si>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</si>
  <si>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</si>
  <si>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</si>
  <si>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</si>
  <si>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</si>
  <si>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</si>
  <si>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</si>
  <si>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</si>
  <si>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</si>
  <si>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</si>
  <si>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</si>
  <si>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</si>
  <si>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</si>
  <si>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</si>
  <si>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</si>
  <si>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</si>
  <si>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</si>
  <si>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</si>
  <si>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</si>
  <si>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</si>
  <si>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</si>
  <si>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</si>
  <si>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</si>
  <si>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</si>
  <si>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</si>
  <si>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</si>
  <si>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</si>
  <si>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</si>
  <si>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</si>
  <si>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</si>
  <si>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</si>
  <si>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</si>
  <si>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</si>
  <si>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</si>
  <si>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</si>
  <si>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</si>
  <si>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</si>
  <si>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</si>
  <si>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</si>
  <si>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</si>
  <si>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</si>
  <si>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</si>
  <si>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</si>
  <si>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</si>
  <si>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</si>
  <si>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</si>
  <si>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</si>
  <si>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</si>
  <si>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</si>
  <si>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</si>
  <si>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</si>
  <si>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</si>
  <si>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</si>
  <si>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</si>
  <si>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</si>
  <si>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</si>
  <si>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</si>
  <si>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</si>
  <si>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</si>
  <si>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</si>
  <si>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</si>
  <si>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</si>
  <si>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</si>
  <si>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</si>
  <si>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</si>
  <si>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</si>
  <si>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</si>
  <si>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</si>
  <si>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</si>
  <si>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</si>
  <si>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</si>
  <si>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</si>
  <si>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</si>
  <si>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</si>
  <si>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</si>
  <si>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</si>
  <si>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</si>
  <si>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</si>
  <si>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</si>
  <si>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</si>
  <si>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</si>
  <si>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</si>
  <si>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</si>
  <si>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</si>
  <si>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</si>
  <si>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</si>
  <si>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</si>
  <si>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</si>
  <si>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</si>
  <si>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</si>
  <si>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</si>
  <si>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</si>
  <si>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</si>
  <si>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</si>
  <si>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</si>
  <si>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</si>
  <si>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</si>
  <si>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</si>
  <si>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</si>
  <si>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</si>
  <si>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</si>
  <si>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</si>
  <si>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</si>
  <si>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</si>
  <si>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</si>
  <si>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</si>
  <si>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</si>
  <si>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</si>
  <si>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</si>
  <si>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</si>
  <si>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</si>
  <si>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</si>
  <si>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</si>
  <si>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</si>
  <si>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</si>
  <si>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</si>
  <si>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</si>
  <si>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</si>
  <si>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</si>
  <si>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</si>
  <si>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</si>
  <si>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</si>
  <si>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</si>
  <si>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</si>
  <si>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</si>
  <si>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</si>
  <si>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</si>
  <si>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</si>
  <si>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</si>
  <si>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</si>
  <si>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</si>
  <si>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</si>
  <si>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</si>
  <si>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</si>
  <si>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</si>
  <si>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</si>
  <si>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</si>
  <si>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</si>
  <si>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</si>
  <si>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</si>
  <si>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</si>
  <si>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</si>
  <si>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</si>
  <si>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</si>
  <si>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</si>
  <si>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</si>
  <si>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</si>
  <si>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</si>
  <si>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</si>
  <si>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</si>
  <si>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</si>
  <si>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</si>
  <si>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</si>
  <si>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</si>
  <si>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</si>
  <si>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</si>
  <si>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</si>
  <si>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</si>
  <si>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</si>
  <si>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</si>
  <si>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</si>
  <si>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</si>
  <si>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</si>
  <si>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</si>
  <si>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</si>
  <si>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</si>
  <si>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</si>
  <si>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</si>
  <si>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</si>
  <si>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</si>
  <si>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</si>
  <si>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</si>
  <si>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</si>
  <si>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</si>
  <si>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</si>
  <si>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</si>
  <si>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</si>
  <si>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</si>
  <si>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</si>
  <si>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</si>
  <si>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</si>
  <si>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</si>
  <si>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</si>
  <si>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</si>
  <si>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</si>
  <si>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</si>
  <si>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</si>
  <si>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</si>
  <si>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</si>
  <si>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</si>
  <si>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</si>
  <si>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</si>
  <si>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</si>
  <si>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</si>
  <si>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</si>
  <si>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</si>
  <si>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</si>
  <si>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</si>
  <si>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</si>
  <si>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</si>
  <si>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</si>
  <si>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</si>
  <si>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</si>
  <si>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</si>
  <si>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</si>
  <si>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</si>
  <si>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</si>
  <si>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</si>
  <si>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</si>
  <si>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</si>
  <si>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</si>
  <si>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</si>
  <si>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</si>
  <si>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</si>
  <si>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</si>
  <si>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</si>
  <si>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</si>
  <si>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</si>
  <si>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</si>
  <si>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</si>
  <si>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</si>
  <si>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</si>
  <si>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</si>
  <si>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</si>
  <si>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</si>
  <si>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</si>
  <si>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</si>
  <si>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</si>
  <si>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</si>
  <si>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</si>
  <si>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</si>
  <si>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</si>
  <si>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</si>
  <si>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</si>
  <si>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</si>
  <si>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</si>
  <si>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</si>
  <si>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</si>
  <si>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</si>
  <si>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</si>
  <si>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</si>
  <si>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</si>
  <si>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</si>
  <si>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</si>
  <si>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</si>
  <si>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</si>
  <si>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</si>
  <si>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</si>
  <si>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</si>
  <si>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</si>
  <si>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</si>
  <si>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</si>
  <si>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</si>
  <si>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</si>
  <si>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</si>
  <si>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</si>
  <si>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</si>
  <si>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</si>
  <si>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</si>
  <si>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</si>
  <si>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</si>
  <si>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</si>
  <si>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</si>
  <si>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</si>
  <si>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</si>
  <si>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</si>
  <si>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</si>
  <si>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</si>
  <si>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</si>
  <si>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</si>
  <si>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</si>
  <si>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</si>
  <si>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</si>
  <si>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</si>
  <si>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</si>
  <si>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</si>
  <si>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</si>
  <si>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</si>
  <si>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</si>
  <si>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</si>
  <si>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</si>
  <si>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</si>
  <si>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</si>
  <si>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</si>
  <si>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</si>
  <si>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</si>
  <si>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</si>
  <si>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</si>
  <si>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</si>
  <si>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</si>
  <si>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</si>
  <si>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</si>
  <si>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</si>
  <si>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</si>
  <si>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</si>
  <si>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</si>
  <si>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</si>
  <si>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</si>
  <si>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</si>
  <si>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</si>
  <si>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</si>
  <si>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</si>
  <si>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</si>
  <si>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</si>
  <si>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</si>
  <si>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</si>
  <si>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</si>
  <si>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</si>
  <si>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</si>
  <si>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</si>
  <si>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</si>
  <si>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</si>
  <si>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</si>
  <si>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</si>
  <si>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</si>
  <si>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</si>
  <si>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</si>
  <si>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</si>
  <si>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</si>
  <si>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</si>
  <si>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</si>
  <si>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</si>
  <si>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</si>
  <si>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</si>
  <si>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</si>
  <si>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</si>
  <si>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</si>
  <si>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</si>
  <si>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</si>
  <si>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</si>
  <si>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</si>
  <si>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</si>
  <si>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</si>
  <si>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</si>
  <si>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</si>
  <si>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</si>
  <si>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</si>
  <si>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</si>
  <si>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</si>
  <si>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</si>
  <si>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</si>
  <si>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</si>
  <si>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</si>
  <si>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</si>
  <si>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</si>
  <si>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</si>
  <si>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</si>
  <si>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</si>
  <si>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</si>
  <si>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</si>
  <si>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</si>
  <si>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</si>
  <si>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</si>
  <si>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</si>
  <si>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</si>
  <si>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</si>
  <si>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</si>
  <si>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</si>
  <si>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</si>
  <si>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</si>
  <si>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</si>
  <si>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</si>
  <si>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</si>
  <si>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</si>
  <si>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</si>
  <si>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</si>
  <si>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</si>
  <si>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</si>
  <si>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</si>
  <si>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</si>
  <si>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</si>
  <si>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</si>
  <si>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</si>
  <si>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</si>
  <si>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</si>
  <si>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</si>
  <si>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</si>
  <si>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</si>
  <si>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</si>
  <si>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</si>
  <si>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</si>
  <si>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</si>
  <si>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</si>
  <si>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</si>
  <si>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</si>
  <si>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</si>
  <si>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</si>
  <si>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</si>
  <si>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</si>
  <si>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</si>
  <si>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</si>
  <si>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</si>
  <si>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</si>
  <si>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</si>
  <si>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</si>
  <si>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</si>
  <si>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</si>
  <si>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</si>
  <si>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</si>
  <si>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</si>
  <si>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</si>
  <si>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</si>
  <si>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</si>
  <si>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</si>
  <si>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</si>
  <si>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</si>
  <si>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</si>
  <si>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</si>
  <si>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</si>
  <si>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</si>
  <si>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</si>
  <si>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</si>
  <si>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</si>
  <si>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</si>
  <si>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</si>
  <si>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</si>
  <si>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</si>
  <si>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</si>
  <si>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</si>
  <si>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</si>
  <si>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</si>
  <si>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</si>
  <si>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</si>
  <si>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</si>
  <si>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</si>
  <si>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</si>
  <si>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</si>
  <si>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</si>
  <si>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</si>
  <si>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</si>
  <si>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</si>
  <si>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</si>
  <si>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</si>
  <si>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</si>
  <si>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</si>
  <si>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</si>
  <si>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</si>
  <si>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</si>
  <si>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</si>
  <si>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</si>
  <si>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</si>
  <si>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</si>
  <si>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</si>
  <si>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</si>
  <si>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</si>
  <si>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</si>
  <si>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</si>
  <si>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</si>
  <si>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</si>
  <si>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</si>
  <si>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</si>
  <si>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</si>
  <si>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</si>
  <si>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</si>
  <si>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</si>
  <si>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</si>
  <si>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</si>
  <si>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</si>
  <si>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</si>
  <si>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</si>
  <si>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</si>
  <si>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</si>
  <si>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</si>
  <si>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</si>
  <si>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</si>
  <si>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</si>
  <si>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</si>
  <si>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</si>
  <si>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</si>
  <si>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</si>
  <si>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</si>
  <si>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</si>
  <si>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</si>
  <si>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</si>
  <si>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</si>
  <si>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</si>
  <si>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</si>
  <si>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</si>
  <si>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</si>
  <si>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</si>
  <si>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</si>
  <si>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</si>
  <si>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</si>
  <si>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</si>
  <si>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</si>
  <si>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</si>
  <si>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</si>
  <si>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</si>
  <si>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</si>
  <si>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</si>
  <si>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</si>
  <si>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</si>
  <si>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</si>
  <si>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</si>
  <si>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</si>
  <si>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</si>
  <si>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</si>
  <si>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</si>
  <si>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</si>
  <si>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</si>
  <si>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</si>
  <si>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</si>
  <si>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</si>
  <si>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</si>
  <si>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</si>
  <si>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</si>
  <si>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</si>
  <si>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</si>
  <si>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</si>
  <si>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</si>
  <si>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</si>
  <si>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</si>
  <si>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</si>
  <si>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</si>
  <si>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</si>
  <si>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</si>
  <si>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</si>
  <si>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</si>
  <si>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</si>
  <si>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</si>
  <si>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</si>
  <si>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</si>
  <si>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</si>
  <si>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</si>
  <si>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</si>
  <si>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</si>
  <si>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</si>
  <si>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</si>
  <si>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</si>
  <si>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</si>
  <si>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</si>
  <si>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</si>
  <si>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</si>
  <si>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</si>
  <si>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</si>
  <si>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</si>
  <si>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</si>
  <si>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</si>
  <si>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</si>
  <si>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</si>
  <si>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</si>
  <si>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</si>
  <si>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</si>
  <si>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</si>
  <si>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</si>
  <si>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</si>
  <si>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</si>
  <si>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</si>
  <si>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</si>
  <si>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</si>
  <si>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</si>
  <si>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</si>
  <si>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</si>
  <si>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</si>
  <si>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</si>
  <si>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</si>
  <si>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</si>
  <si>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</si>
  <si>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</si>
  <si>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</si>
  <si>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</si>
  <si>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</si>
  <si>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</si>
  <si>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</si>
  <si>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</si>
  <si>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</si>
  <si>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</si>
  <si>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</si>
  <si>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</si>
  <si>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</si>
  <si>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</si>
  <si>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</si>
  <si>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</si>
  <si>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</si>
  <si>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</si>
  <si>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</si>
  <si>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</si>
  <si>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</si>
  <si>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</si>
  <si>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</si>
  <si>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</si>
  <si>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</si>
  <si>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</si>
  <si>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</si>
  <si>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</si>
  <si>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</si>
  <si>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</si>
  <si>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</si>
  <si>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</si>
  <si>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</si>
  <si>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</si>
  <si>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</si>
  <si>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</si>
  <si>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</si>
  <si>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</si>
  <si>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</si>
  <si>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</si>
  <si>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</si>
  <si>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</si>
  <si>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</si>
  <si>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</si>
  <si>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</si>
  <si>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</si>
  <si>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</si>
  <si>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</si>
  <si>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</si>
  <si>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</si>
  <si>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</si>
  <si>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</si>
  <si>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</si>
  <si>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</si>
  <si>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</si>
  <si>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</si>
  <si>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</si>
  <si>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</si>
  <si>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</si>
  <si>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</si>
  <si>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</si>
  <si>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</si>
  <si>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</si>
  <si>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</si>
  <si>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</si>
  <si>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</si>
  <si>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</si>
  <si>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</si>
  <si>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</si>
  <si>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</si>
  <si>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</si>
  <si>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</si>
  <si>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</si>
  <si>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</si>
  <si>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</si>
  <si>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</si>
  <si>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</si>
  <si>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</si>
  <si>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</si>
  <si>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</si>
  <si>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</si>
  <si>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</si>
  <si>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</si>
  <si>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</si>
  <si>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</si>
  <si>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</si>
  <si>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</si>
  <si>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</si>
  <si>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</si>
  <si>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</si>
  <si>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</si>
  <si>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</si>
  <si>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</si>
  <si>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</si>
  <si>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</si>
  <si>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</si>
  <si>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</si>
  <si>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</si>
  <si>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</si>
  <si>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</si>
  <si>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</si>
  <si>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</si>
  <si>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</si>
  <si>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</si>
  <si>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</si>
  <si>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</si>
  <si>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</si>
  <si>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</si>
  <si>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</si>
  <si>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</si>
  <si>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</si>
  <si>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</si>
  <si>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</si>
  <si>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</si>
  <si>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</si>
  <si>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</si>
  <si>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</si>
  <si>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</si>
  <si>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</si>
  <si>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</si>
  <si>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</si>
  <si>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</si>
  <si>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</si>
  <si>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</si>
  <si>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</si>
  <si>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</si>
  <si>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</si>
  <si>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</si>
  <si>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</si>
  <si>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</si>
  <si>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</si>
  <si>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</si>
  <si>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</si>
  <si>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</si>
  <si>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</si>
  <si>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</si>
  <si>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</si>
  <si>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</si>
  <si>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</si>
  <si>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</si>
  <si>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</si>
  <si>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</si>
  <si>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</si>
  <si>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</si>
  <si>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</si>
  <si>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</si>
  <si>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</si>
  <si>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</si>
  <si>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</si>
  <si>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</si>
  <si>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</si>
  <si>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</si>
  <si>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</si>
  <si>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</si>
  <si>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</si>
  <si>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</si>
  <si>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</si>
  <si>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</si>
  <si>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</si>
  <si>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</si>
  <si>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</si>
  <si>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</si>
  <si>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</si>
  <si>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</si>
  <si>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</si>
  <si>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</si>
  <si>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</si>
  <si>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</si>
  <si>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</si>
  <si>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</si>
  <si>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</si>
  <si>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</si>
  <si>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</si>
  <si>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</si>
  <si>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</si>
  <si>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</si>
  <si>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</si>
  <si>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</si>
  <si>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</si>
  <si>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</si>
  <si>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</si>
  <si>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</si>
  <si>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</si>
  <si>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</si>
  <si>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</si>
  <si>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</si>
  <si>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</si>
  <si>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</si>
  <si>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</si>
  <si>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</si>
  <si>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</si>
  <si>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</si>
  <si>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</si>
  <si>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</si>
  <si>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</si>
  <si>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</si>
  <si>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</si>
  <si>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</si>
  <si>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</si>
  <si>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</si>
  <si>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</si>
  <si>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</si>
  <si>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</si>
  <si>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</si>
  <si>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</si>
  <si>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</si>
  <si>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</si>
  <si>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</si>
  <si>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</si>
  <si>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</si>
  <si>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</si>
  <si>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</si>
  <si>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</si>
  <si>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</si>
  <si>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</si>
  <si>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</si>
  <si>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</si>
  <si>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</si>
  <si>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</si>
  <si>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</si>
  <si>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</si>
  <si>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</si>
  <si>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</si>
  <si>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</si>
  <si>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</si>
  <si>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</si>
  <si>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</si>
  <si>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</si>
  <si>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</si>
  <si>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</si>
  <si>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</si>
  <si>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</si>
  <si>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</si>
  <si>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</si>
  <si>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</si>
  <si>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</si>
  <si>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</si>
  <si>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</si>
  <si>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</si>
  <si>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</si>
  <si>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</si>
  <si>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</si>
  <si>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</si>
  <si>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</si>
  <si>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</si>
  <si>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</si>
  <si>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</si>
  <si>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</si>
  <si>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</si>
  <si>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</si>
  <si>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</si>
  <si>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</si>
  <si>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</si>
  <si>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</si>
  <si>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</si>
  <si>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</si>
  <si>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</si>
  <si>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</si>
  <si>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</si>
  <si>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</si>
  <si>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</si>
  <si>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</si>
  <si>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</si>
  <si>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</si>
  <si>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</si>
  <si>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</si>
  <si>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</si>
  <si>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</si>
  <si>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</si>
  <si>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</si>
  <si>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</si>
  <si>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</si>
  <si>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</si>
  <si>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</si>
  <si>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</si>
  <si>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</si>
  <si>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</si>
  <si>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</si>
  <si>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</si>
  <si>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</si>
  <si>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</si>
  <si>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</si>
  <si>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</si>
  <si>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</si>
  <si>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</si>
  <si>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</si>
  <si>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</si>
  <si>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</si>
  <si>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</si>
  <si>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</si>
  <si>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</si>
  <si>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</si>
  <si>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</si>
  <si>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</si>
  <si>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</si>
  <si>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</si>
  <si>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</si>
  <si>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</si>
  <si>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</si>
  <si>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</si>
  <si>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</si>
  <si>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</si>
  <si>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</si>
  <si>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</si>
  <si>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</si>
  <si>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</si>
  <si>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</si>
  <si>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</si>
  <si>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</si>
  <si>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</si>
  <si>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</si>
  <si>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</si>
  <si>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</si>
  <si>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</si>
  <si>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</si>
  <si>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</si>
  <si>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</si>
  <si>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</si>
  <si>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</si>
  <si>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</si>
  <si>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</si>
  <si>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</si>
  <si>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</si>
  <si>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</si>
  <si>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</si>
  <si>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</si>
  <si>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</si>
  <si>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</si>
  <si>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</si>
  <si>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</si>
  <si>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</si>
  <si>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</si>
  <si>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</si>
  <si>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</si>
  <si>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</si>
  <si>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</si>
  <si>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</si>
  <si>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</si>
  <si>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</si>
  <si>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</si>
  <si>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</si>
  <si>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</si>
  <si>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</si>
  <si>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</si>
  <si>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</si>
  <si>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</si>
  <si>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</si>
  <si>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</si>
  <si>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</si>
  <si>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</si>
  <si>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</si>
  <si>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</si>
  <si>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</si>
  <si>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</si>
  <si>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</si>
  <si>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</si>
  <si>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</si>
  <si>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</si>
  <si>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</si>
  <si>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</si>
  <si>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</si>
  <si>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</si>
  <si>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</si>
  <si>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</si>
  <si>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</si>
  <si>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</si>
  <si>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</si>
  <si>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</si>
  <si>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</si>
  <si>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</si>
  <si>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</si>
  <si>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</si>
  <si>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</si>
  <si>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</si>
  <si>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</si>
  <si>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</si>
  <si>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</si>
  <si>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</si>
  <si>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</si>
  <si>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</si>
  <si>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</si>
  <si>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</si>
  <si>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</si>
  <si>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</si>
  <si>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</si>
  <si>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</si>
  <si>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</si>
  <si>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</si>
  <si>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</si>
  <si>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</si>
  <si>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</si>
  <si>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</si>
  <si>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</si>
  <si>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</si>
  <si>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</si>
  <si>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</si>
  <si>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</si>
  <si>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</si>
  <si>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</si>
  <si>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</si>
  <si>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</si>
  <si>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</si>
  <si>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</si>
  <si>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</si>
  <si>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</si>
  <si>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</si>
  <si>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</si>
  <si>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</si>
  <si>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</si>
  <si>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</si>
  <si>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</si>
  <si>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</si>
  <si>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</si>
  <si>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</si>
  <si>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</si>
  <si>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</si>
  <si>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</si>
  <si>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</si>
  <si>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</si>
  <si>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</si>
  <si>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</si>
  <si>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</si>
  <si>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</si>
  <si>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</si>
  <si>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</si>
  <si>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</si>
  <si>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</si>
  <si>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</si>
  <si>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</si>
  <si>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</si>
  <si>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</si>
  <si>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</si>
  <si>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</si>
  <si>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</si>
  <si>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</si>
  <si>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</si>
  <si>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</si>
  <si>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</si>
  <si>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</si>
  <si>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</si>
  <si>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</si>
  <si>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</si>
  <si>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</si>
  <si>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</si>
  <si>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</si>
  <si>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</si>
  <si>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</si>
  <si>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</si>
  <si>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</si>
  <si>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</si>
  <si>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</si>
  <si>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</si>
  <si>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</si>
  <si>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</si>
  <si>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</si>
  <si>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</si>
  <si>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</si>
  <si>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</si>
  <si>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</si>
  <si>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</si>
  <si>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</si>
  <si>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</si>
  <si>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</si>
  <si>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</si>
  <si>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</si>
  <si>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</si>
  <si>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</si>
  <si>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</si>
  <si>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</si>
  <si>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</si>
  <si>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</si>
  <si>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</si>
  <si>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</si>
  <si>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</si>
  <si>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</si>
  <si>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</si>
  <si>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</si>
  <si>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</si>
  <si>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</si>
  <si>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</si>
  <si>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</si>
  <si>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</si>
  <si>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</si>
  <si>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</si>
  <si>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</si>
  <si>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</si>
  <si>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</si>
  <si>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</si>
  <si>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</si>
  <si>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</si>
  <si>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</si>
  <si>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</si>
  <si>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</si>
  <si>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</si>
  <si>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</si>
  <si>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</si>
  <si>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</si>
  <si>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</si>
  <si>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</si>
  <si>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</si>
  <si>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</si>
  <si>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</si>
  <si>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</si>
  <si>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</si>
  <si>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</si>
  <si>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</si>
  <si>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</si>
  <si>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</si>
  <si>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</si>
  <si>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</si>
  <si>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</si>
  <si>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</si>
  <si>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</si>
  <si>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</si>
  <si>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</si>
  <si>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</si>
  <si>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</si>
  <si>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</si>
  <si>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</si>
  <si>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</si>
  <si>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</si>
  <si>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</si>
  <si>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</si>
  <si>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</si>
  <si>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</si>
  <si>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</si>
  <si>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</si>
  <si>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</si>
  <si>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</si>
  <si>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</si>
  <si>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</si>
  <si>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</si>
  <si>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</si>
  <si>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</si>
  <si>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</si>
  <si>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</si>
  <si>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</si>
  <si>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</si>
  <si>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</si>
  <si>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</si>
  <si>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</si>
  <si>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</si>
  <si>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</si>
  <si>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</si>
  <si>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</si>
  <si>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</si>
  <si>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</si>
  <si>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</si>
  <si>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</si>
  <si>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</si>
  <si>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</si>
  <si>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</si>
  <si>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</si>
  <si>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</si>
  <si>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</si>
  <si>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</si>
  <si>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</si>
  <si>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</si>
  <si>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</si>
  <si>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</si>
  <si>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</si>
  <si>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</si>
  <si>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</si>
  <si>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</si>
  <si>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</si>
  <si>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</si>
  <si>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</si>
  <si>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</si>
  <si>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</si>
  <si>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</si>
  <si>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</si>
  <si>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</si>
  <si>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</si>
  <si>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</si>
  <si>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</si>
  <si>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</si>
  <si>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</si>
  <si>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</si>
  <si>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</si>
  <si>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</si>
  <si>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</si>
  <si>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</si>
  <si>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</si>
  <si>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</si>
  <si>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</si>
  <si>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</si>
  <si>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</si>
  <si>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</si>
  <si>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</si>
  <si>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</si>
  <si>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</si>
  <si>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</si>
  <si>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</si>
  <si>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</si>
  <si>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</si>
  <si>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</si>
  <si>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</si>
  <si>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</si>
  <si>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</si>
  <si>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</si>
  <si>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</si>
  <si>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</si>
  <si>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</si>
  <si>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</si>
  <si>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</si>
  <si>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</si>
  <si>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</si>
  <si>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</si>
  <si>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</si>
  <si>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</si>
  <si>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</si>
  <si>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</si>
  <si>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</si>
  <si>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</si>
  <si>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</si>
  <si>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</si>
  <si>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</si>
  <si>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</si>
  <si>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</si>
  <si>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</si>
  <si>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</si>
  <si>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</si>
  <si>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</si>
  <si>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</si>
  <si>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</si>
  <si>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</si>
  <si>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</si>
  <si>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</si>
  <si>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</si>
  <si>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</si>
  <si>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</si>
  <si>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</si>
  <si>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</si>
  <si>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</si>
  <si>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</si>
  <si>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</si>
  <si>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</si>
  <si>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</si>
  <si>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</si>
  <si>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</si>
  <si>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</si>
  <si>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</si>
  <si>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</si>
  <si>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</si>
  <si>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</si>
  <si>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</si>
  <si>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</si>
  <si>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</si>
  <si>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</si>
  <si>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</si>
  <si>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</si>
  <si>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</si>
  <si>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</si>
  <si>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</si>
  <si>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</si>
  <si>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</si>
  <si>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</si>
  <si>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</si>
  <si>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</si>
  <si>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</si>
  <si>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</si>
  <si>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</si>
  <si>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</si>
  <si>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</si>
  <si>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</si>
  <si>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</si>
  <si>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</si>
  <si>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</si>
  <si>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</si>
  <si>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</si>
  <si>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</si>
  <si>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</si>
  <si>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</si>
  <si>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</si>
  <si>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</si>
  <si>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</si>
  <si>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</si>
  <si>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</si>
  <si>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</si>
  <si>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</si>
  <si>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</si>
  <si>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</si>
  <si>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</si>
  <si>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</si>
  <si>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</si>
  <si>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</si>
  <si>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</si>
  <si>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</si>
  <si>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</si>
  <si>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</si>
  <si>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</si>
  <si>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</si>
  <si>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</si>
  <si>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</si>
  <si>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</si>
  <si>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</si>
  <si>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</si>
  <si>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</si>
  <si>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</si>
  <si>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</si>
  <si>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</si>
  <si>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</si>
  <si>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</si>
  <si>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</si>
  <si>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</si>
  <si>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</si>
  <si>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</si>
  <si>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</si>
  <si>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</si>
  <si>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</si>
  <si>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</si>
  <si>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</si>
  <si>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</si>
  <si>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</si>
  <si>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</si>
  <si>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</si>
  <si>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</si>
  <si>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</si>
  <si>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</si>
  <si>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</si>
  <si>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</si>
  <si>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</si>
  <si>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</si>
  <si>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</si>
  <si>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</si>
  <si>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</si>
  <si>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</si>
  <si>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</si>
  <si>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</si>
  <si>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</si>
  <si>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</si>
  <si>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</si>
  <si>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</si>
  <si>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</si>
  <si>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</si>
  <si>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</si>
  <si>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</si>
  <si>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</si>
  <si>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</si>
  <si>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</si>
  <si>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</si>
  <si>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</si>
  <si>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</si>
  <si>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</si>
  <si>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</si>
  <si>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</si>
  <si>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</si>
  <si>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</si>
  <si>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</si>
  <si>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</si>
  <si>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</si>
  <si>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</si>
  <si>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</si>
  <si>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</si>
  <si>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</si>
  <si>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</si>
  <si>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</si>
  <si>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</si>
  <si>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</si>
  <si>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</si>
  <si>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</si>
  <si>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</si>
  <si>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</si>
  <si>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</si>
  <si>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</si>
  <si>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</si>
  <si>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</si>
  <si>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</si>
  <si>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</si>
  <si>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</si>
  <si>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</si>
  <si>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</si>
  <si>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</si>
  <si>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</si>
  <si>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</si>
  <si>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</si>
  <si>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</si>
  <si>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</si>
  <si>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</si>
  <si>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</si>
  <si>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</si>
  <si>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</si>
  <si>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</si>
  <si>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</si>
  <si>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</si>
  <si>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</si>
  <si>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</si>
  <si>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</si>
  <si>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</si>
  <si>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</si>
  <si>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</si>
  <si>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</si>
  <si>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</si>
  <si>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</si>
  <si>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</si>
  <si>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</si>
  <si>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</si>
  <si>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</si>
  <si>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</si>
  <si>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</si>
  <si>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</si>
  <si>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</si>
  <si>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</si>
  <si>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</si>
  <si>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</si>
  <si>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</si>
  <si>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</si>
  <si>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</si>
  <si>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</si>
  <si>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</si>
  <si>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</si>
  <si>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</si>
  <si>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</si>
  <si>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</si>
  <si>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</si>
  <si>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</si>
  <si>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</si>
  <si>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</si>
  <si>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</si>
  <si>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</si>
  <si>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</si>
  <si>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</si>
  <si>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</si>
  <si>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</si>
  <si>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</si>
  <si>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</si>
  <si>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</si>
  <si>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</si>
  <si>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</si>
  <si>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</si>
  <si>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</si>
  <si>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</si>
  <si>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</si>
  <si>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</si>
  <si>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</si>
  <si>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</si>
  <si>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</si>
  <si>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</si>
  <si>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</si>
  <si>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</si>
  <si>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</si>
  <si>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</si>
  <si>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</si>
  <si>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</si>
  <si>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</si>
  <si>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</si>
  <si>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</si>
  <si>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</si>
  <si>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</si>
  <si>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</si>
  <si>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</si>
  <si>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</si>
  <si>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</si>
  <si>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</si>
  <si>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</si>
  <si>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</si>
  <si>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</si>
  <si>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</si>
  <si>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</si>
  <si>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</si>
  <si>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</si>
  <si>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</si>
  <si>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</si>
  <si>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</si>
  <si>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</si>
  <si>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</si>
  <si>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</si>
  <si>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</si>
  <si>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</si>
  <si>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</si>
  <si>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</si>
  <si>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</si>
  <si>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</si>
  <si>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</si>
  <si>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</si>
  <si>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</si>
  <si>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</si>
  <si>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</si>
  <si>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</si>
  <si>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</si>
  <si>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</si>
  <si>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</si>
  <si>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</si>
  <si>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</si>
  <si>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</si>
  <si>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</si>
  <si>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</si>
  <si>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</si>
  <si>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</si>
  <si>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</si>
  <si>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</si>
  <si>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</si>
  <si>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</si>
  <si>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</si>
  <si>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</si>
  <si>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</si>
  <si>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</si>
  <si>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</si>
  <si>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</si>
  <si>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</si>
  <si>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</si>
  <si>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</si>
  <si>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</si>
  <si>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</si>
  <si>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</si>
  <si>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</si>
  <si>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</si>
  <si>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</si>
  <si>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</si>
  <si>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</si>
  <si>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</si>
  <si>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</si>
  <si>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</si>
  <si>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</si>
  <si>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</si>
  <si>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</si>
  <si>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</si>
  <si>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</si>
  <si>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</si>
  <si>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</si>
  <si>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</si>
  <si>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</si>
  <si>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</si>
  <si>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</si>
  <si>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</si>
  <si>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</si>
  <si>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</si>
  <si>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</si>
  <si>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</si>
  <si>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</si>
  <si>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</si>
  <si>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</si>
  <si>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</si>
  <si>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</si>
  <si>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</si>
  <si>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</si>
  <si>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</si>
  <si>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</si>
  <si>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</si>
  <si>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</si>
  <si>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</si>
  <si>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</si>
  <si>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</si>
  <si>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</si>
  <si>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</si>
  <si>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</si>
  <si>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</si>
  <si>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</si>
  <si>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</si>
  <si>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</si>
  <si>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</si>
  <si>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</si>
  <si>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</si>
  <si>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</si>
  <si>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</si>
  <si>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</si>
  <si>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</si>
  <si>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</si>
  <si>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</si>
  <si>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</si>
  <si>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</si>
  <si>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</si>
  <si>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</si>
  <si>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</si>
  <si>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</si>
  <si>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</si>
  <si>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</si>
  <si>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</si>
  <si>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</si>
  <si>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</si>
  <si>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</si>
  <si>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</si>
  <si>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</si>
  <si>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</si>
  <si>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</si>
  <si>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</si>
  <si>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</si>
  <si>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</si>
  <si>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</si>
  <si>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</si>
  <si>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</si>
  <si>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</si>
  <si>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</si>
  <si>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</si>
  <si>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</si>
  <si>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</si>
  <si>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</si>
  <si>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</si>
  <si>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</si>
  <si>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</si>
  <si>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</si>
  <si>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</si>
  <si>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</si>
  <si>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</si>
  <si>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</si>
  <si>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</si>
  <si>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</si>
  <si>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</si>
  <si>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</si>
  <si>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</si>
  <si>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</si>
  <si>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</si>
  <si>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</si>
  <si>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</si>
  <si>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</si>
  <si>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</si>
  <si>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</si>
  <si>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</si>
  <si>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</si>
  <si>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</si>
  <si>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</si>
  <si>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</si>
  <si>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</si>
  <si>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</si>
  <si>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</si>
  <si>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</si>
  <si>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</si>
  <si>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</si>
  <si>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</si>
  <si>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</si>
  <si>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</si>
  <si>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</si>
  <si>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</si>
  <si>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</si>
  <si>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</si>
  <si>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</si>
  <si>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</si>
  <si>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</si>
  <si>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</si>
  <si>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</si>
  <si>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</si>
  <si>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</si>
  <si>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</si>
  <si>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</si>
  <si>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</si>
  <si>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</si>
  <si>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</si>
  <si>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</si>
  <si>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</si>
  <si>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</si>
  <si>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</si>
  <si>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</si>
  <si>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</si>
  <si>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</si>
  <si>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</si>
  <si>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</si>
  <si>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</si>
  <si>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</si>
  <si>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</si>
  <si>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</si>
  <si>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</si>
  <si>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</si>
  <si>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</si>
  <si>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</si>
  <si>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</si>
  <si>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</si>
  <si>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</si>
  <si>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</si>
  <si>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</si>
  <si>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</si>
  <si>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</si>
  <si>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</si>
  <si>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</si>
  <si>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</si>
  <si>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</si>
  <si>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</si>
  <si>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</si>
  <si>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</si>
  <si>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</si>
  <si>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</si>
  <si>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</si>
  <si>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</si>
  <si>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</si>
  <si>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</si>
  <si>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</si>
  <si>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</si>
  <si>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</si>
  <si>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</si>
  <si>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</si>
  <si>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</si>
  <si>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</si>
  <si>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</si>
  <si>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</si>
  <si>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</si>
  <si>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</si>
  <si>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</si>
  <si>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</si>
  <si>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</si>
  <si>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</si>
  <si>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</si>
  <si>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</si>
  <si>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</si>
  <si>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</si>
  <si>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</si>
  <si>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</si>
  <si>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</si>
  <si>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</si>
  <si>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</si>
  <si>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</si>
  <si>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</si>
  <si>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</si>
  <si>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</si>
  <si>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</si>
  <si>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</si>
  <si>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</si>
  <si>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</si>
  <si>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</si>
  <si>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</si>
  <si>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</si>
  <si>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</si>
  <si>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</si>
  <si>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</si>
  <si>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</si>
  <si>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</si>
  <si>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</si>
  <si>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</si>
  <si>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</si>
  <si>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</si>
  <si>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</si>
  <si>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</si>
  <si>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</si>
  <si>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</si>
  <si>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</si>
  <si>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</si>
  <si>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</si>
  <si>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</si>
  <si>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</si>
  <si>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</si>
  <si>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</si>
  <si>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</si>
  <si>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</si>
  <si>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</si>
  <si>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</si>
  <si>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</si>
  <si>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</si>
  <si>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</si>
  <si>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</si>
  <si>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</si>
  <si>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</si>
  <si>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</si>
  <si>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</si>
  <si>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</si>
  <si>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</si>
  <si>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</si>
  <si>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</si>
  <si>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</si>
  <si>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</si>
  <si>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</si>
  <si>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</si>
  <si>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</si>
  <si>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</si>
  <si>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</si>
  <si>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</si>
  <si>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</si>
  <si>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</si>
  <si>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</si>
  <si>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</si>
  <si>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</si>
  <si>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</si>
  <si>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</si>
  <si>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</si>
  <si>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</si>
  <si>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</si>
  <si>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</si>
  <si>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</si>
  <si>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</si>
  <si>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</si>
  <si>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</si>
  <si>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</si>
  <si>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</si>
  <si>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</si>
  <si>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</si>
  <si>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</si>
  <si>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</si>
  <si>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</si>
  <si>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</si>
  <si>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</si>
  <si>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</si>
  <si>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</si>
  <si>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</si>
  <si>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</si>
  <si>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</si>
  <si>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</si>
  <si>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</si>
  <si>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</si>
  <si>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</si>
  <si>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</si>
  <si>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</si>
  <si>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</si>
  <si>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</si>
  <si>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</si>
  <si>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</si>
  <si>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</si>
  <si>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</si>
  <si>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</si>
  <si>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</si>
  <si>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</si>
  <si>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</si>
  <si>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</si>
  <si>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</si>
  <si>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</si>
  <si>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</si>
  <si>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</si>
  <si>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</si>
  <si>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</si>
  <si>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</si>
  <si>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</si>
  <si>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</si>
  <si>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</si>
  <si>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</si>
  <si>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</si>
  <si>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</si>
  <si>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</si>
  <si>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</si>
  <si>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</si>
  <si>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</si>
  <si>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</si>
  <si>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</si>
  <si>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</si>
  <si>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</si>
  <si>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</si>
  <si>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</si>
  <si>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</si>
  <si>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</si>
  <si>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</si>
  <si>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</si>
  <si>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</si>
  <si>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</si>
  <si>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</si>
  <si>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</si>
  <si>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</si>
  <si>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</si>
  <si>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</si>
  <si>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</si>
  <si>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</si>
  <si>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</si>
  <si>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</si>
  <si>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</si>
  <si>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</si>
  <si>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</si>
  <si>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</si>
  <si>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</si>
  <si>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</si>
  <si>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</si>
  <si>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</si>
  <si>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</si>
  <si>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</si>
  <si>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</si>
  <si>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</si>
  <si>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</si>
  <si>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</si>
  <si>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</si>
  <si>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</si>
  <si>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</si>
  <si>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</si>
  <si>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</si>
  <si>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</si>
  <si>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</si>
  <si>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</si>
  <si>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</si>
  <si>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</si>
  <si>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</si>
  <si>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</si>
  <si>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</si>
  <si>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</si>
  <si>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</si>
  <si>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</si>
  <si>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</si>
  <si>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</si>
  <si>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</si>
  <si>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</si>
  <si>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</si>
  <si>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</si>
  <si>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</si>
  <si>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</si>
  <si>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</si>
  <si>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</si>
  <si>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</si>
  <si>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</si>
  <si>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</si>
  <si>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</si>
  <si>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</si>
  <si>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</si>
  <si>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</si>
  <si>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</si>
  <si>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</si>
  <si>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</si>
  <si>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</si>
  <si>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</si>
  <si>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</si>
  <si>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</si>
  <si>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</si>
  <si>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</si>
  <si>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</si>
  <si>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</si>
  <si>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</si>
  <si>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</si>
  <si>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</si>
  <si>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</si>
  <si>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</si>
  <si>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</si>
  <si>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</si>
  <si>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</si>
  <si>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</si>
  <si>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</si>
  <si>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</si>
  <si>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</si>
  <si>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</si>
  <si>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</si>
  <si>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</si>
  <si>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</si>
  <si>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</si>
  <si>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</si>
  <si>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</si>
  <si>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</si>
  <si>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</si>
  <si>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</si>
  <si>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</si>
  <si>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</si>
  <si>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</si>
  <si>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</si>
  <si>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</si>
  <si>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</si>
  <si>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</si>
  <si>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</si>
  <si>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</si>
  <si>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</si>
  <si>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</si>
  <si>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</si>
  <si>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</si>
  <si>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</si>
  <si>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</si>
  <si>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</si>
  <si>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</si>
  <si>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</si>
  <si>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</si>
  <si>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</si>
  <si>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</si>
  <si>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</si>
  <si>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</si>
  <si>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</si>
  <si>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</si>
  <si>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</si>
  <si>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</si>
  <si>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</si>
  <si>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</si>
  <si>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</si>
  <si>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</si>
  <si>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</si>
  <si>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</si>
  <si>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</si>
  <si>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</si>
  <si>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</si>
  <si>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</si>
  <si>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</si>
  <si>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</si>
  <si>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</si>
  <si>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</si>
  <si>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</si>
  <si>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</si>
  <si>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</si>
  <si>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</si>
  <si>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</si>
  <si>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</si>
  <si>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</si>
  <si>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</si>
  <si>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</si>
  <si>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</si>
  <si>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</si>
  <si>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</si>
  <si>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</si>
  <si>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</si>
  <si>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</si>
  <si>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</si>
  <si>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</si>
  <si>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</si>
  <si>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</si>
  <si>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</si>
  <si>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</si>
  <si>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</si>
  <si>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</si>
  <si>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</si>
  <si>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</si>
  <si>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</si>
  <si>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</si>
  <si>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</si>
  <si>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</si>
  <si>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</si>
  <si>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</si>
  <si>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</si>
  <si>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</si>
  <si>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</si>
  <si>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</si>
  <si>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</si>
  <si>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</si>
  <si>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</si>
  <si>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</si>
  <si>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</si>
  <si>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</si>
  <si>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</si>
  <si>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</si>
  <si>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</si>
  <si>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</si>
  <si>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</si>
  <si>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</si>
  <si>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</si>
  <si>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</si>
  <si>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</si>
  <si>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</si>
  <si>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</si>
  <si>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</si>
  <si>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</si>
  <si>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</si>
  <si>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</si>
  <si>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</si>
  <si>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</si>
  <si>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</si>
  <si>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</si>
  <si>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</si>
  <si>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</si>
  <si>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</si>
  <si>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</si>
  <si>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</si>
  <si>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</si>
  <si>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</si>
  <si>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</si>
  <si>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</si>
  <si>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</si>
  <si>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</si>
  <si>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</si>
  <si>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</si>
  <si>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</si>
  <si>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</si>
  <si>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</si>
  <si>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</si>
  <si>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</si>
  <si>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</si>
  <si>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</si>
  <si>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</si>
  <si>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</si>
  <si>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</si>
  <si>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</si>
  <si>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</si>
  <si>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</si>
  <si>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</si>
  <si>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</si>
  <si>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</si>
  <si>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</si>
  <si>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</si>
  <si>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</si>
  <si>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</si>
  <si>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</si>
  <si>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</si>
  <si>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</si>
  <si>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</si>
  <si>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</si>
  <si>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</si>
  <si>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</si>
  <si>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</si>
  <si>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</si>
  <si>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</si>
  <si>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</si>
  <si>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</si>
  <si>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</si>
  <si>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</si>
  <si>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</si>
  <si>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</si>
  <si>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</si>
  <si>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</si>
  <si>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</si>
  <si>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</si>
  <si>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</si>
  <si>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</si>
  <si>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</si>
  <si>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</si>
  <si>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</si>
  <si>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</si>
  <si>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</si>
  <si>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</si>
  <si>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</si>
  <si>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</si>
  <si>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</si>
  <si>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</si>
  <si>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</si>
  <si>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</si>
  <si>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</si>
  <si>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</si>
  <si>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</si>
  <si>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</si>
  <si>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</si>
  <si>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</si>
  <si>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</si>
  <si>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</si>
  <si>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</si>
  <si>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</si>
  <si>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</si>
  <si>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</si>
  <si>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</si>
  <si>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</si>
  <si>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</si>
  <si>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</si>
  <si>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</si>
  <si>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</si>
  <si>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</si>
  <si>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</si>
  <si>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</si>
  <si>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</si>
  <si>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</si>
  <si>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</si>
  <si>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</si>
  <si>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</si>
  <si>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</si>
  <si>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</si>
  <si>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</si>
  <si>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</si>
  <si>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</si>
  <si>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</si>
  <si>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</si>
  <si>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</si>
  <si>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</si>
  <si>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</si>
  <si>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</si>
  <si>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</si>
  <si>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</si>
  <si>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</si>
  <si>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</si>
  <si>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</si>
  <si>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</si>
  <si>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</si>
  <si>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</si>
  <si>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</si>
  <si>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</si>
  <si>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</si>
  <si>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</si>
  <si>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</si>
  <si>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</si>
  <si>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</si>
  <si>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</si>
  <si>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</si>
  <si>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</si>
  <si>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</si>
  <si>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</si>
  <si>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</si>
  <si>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</si>
  <si>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</si>
  <si>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</si>
  <si>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</si>
  <si>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</si>
  <si>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</si>
  <si>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</si>
  <si>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</si>
  <si>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</si>
  <si>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</si>
  <si>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</si>
  <si>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</si>
  <si>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</si>
  <si>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</si>
  <si>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</si>
  <si>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</si>
  <si>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</si>
  <si>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</si>
  <si>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</si>
  <si>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</si>
  <si>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</si>
  <si>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</si>
  <si>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</si>
  <si>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</si>
  <si>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</si>
  <si>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</si>
  <si>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</si>
  <si>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</si>
  <si>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</si>
  <si>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</si>
  <si>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</si>
  <si>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</si>
  <si>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</si>
  <si>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</si>
  <si>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</si>
  <si>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</si>
  <si>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</si>
  <si>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</si>
  <si>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</si>
  <si>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</si>
  <si>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</si>
  <si>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</si>
  <si>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</si>
  <si>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</si>
  <si>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</si>
  <si>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</si>
  <si>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</si>
  <si>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</si>
  <si>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</si>
  <si>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</si>
  <si>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</si>
  <si>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</si>
  <si>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</si>
  <si>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</si>
  <si>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</si>
  <si>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</si>
  <si>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</si>
  <si>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</si>
  <si>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</si>
  <si>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</si>
  <si>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</si>
  <si>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</si>
  <si>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</si>
  <si>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</si>
  <si>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</si>
  <si>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</si>
  <si>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</si>
  <si>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</si>
  <si>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</si>
  <si>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</si>
  <si>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</si>
  <si>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</si>
  <si>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</si>
  <si>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</si>
  <si>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</si>
  <si>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</si>
  <si>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</si>
  <si>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</si>
  <si>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</si>
  <si>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</si>
  <si>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</si>
  <si>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</si>
  <si>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</si>
  <si>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</si>
  <si>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</si>
  <si>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</si>
  <si>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</si>
  <si>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</si>
  <si>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</si>
  <si>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</si>
  <si>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</si>
  <si>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</si>
  <si>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</si>
  <si>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</si>
  <si>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</si>
  <si>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</si>
  <si>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</si>
  <si>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</si>
  <si>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</si>
  <si>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</si>
  <si>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</si>
  <si>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</si>
  <si>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</si>
  <si>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</si>
  <si>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</si>
  <si>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</si>
  <si>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</si>
  <si>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</si>
  <si>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</si>
  <si>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</si>
  <si>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</si>
  <si>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</si>
  <si>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</si>
  <si>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</si>
  <si>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</si>
  <si>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</si>
  <si>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</si>
  <si>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</si>
  <si>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</si>
  <si>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</si>
  <si>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</si>
  <si>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</si>
  <si>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</si>
  <si>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</si>
  <si>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</si>
  <si>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</si>
  <si>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</si>
  <si>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</si>
  <si>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</si>
  <si>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</si>
  <si>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</si>
  <si>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</si>
  <si>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</si>
  <si>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</si>
  <si>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</si>
  <si>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</si>
  <si>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</si>
  <si>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</si>
  <si>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</si>
  <si>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</si>
  <si>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</si>
  <si>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</si>
  <si>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</si>
  <si>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</si>
  <si>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</si>
  <si>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</si>
  <si>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</si>
  <si>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</si>
  <si>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</si>
  <si>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</si>
  <si>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</si>
  <si>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</si>
  <si>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</si>
  <si>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</si>
  <si>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</si>
  <si>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</si>
  <si>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</si>
  <si>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</si>
  <si>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</si>
  <si>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</si>
  <si>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</si>
  <si>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</si>
  <si>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</si>
  <si>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</si>
  <si>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</si>
  <si>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</si>
  <si>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</si>
  <si>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</si>
  <si>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</si>
  <si>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</si>
  <si>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</si>
  <si>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</si>
  <si>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</si>
  <si>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</si>
  <si>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</si>
  <si>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</si>
  <si>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</si>
  <si>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</si>
  <si>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</si>
  <si>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</si>
  <si>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</si>
  <si>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</si>
  <si>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</si>
  <si>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</si>
  <si>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</si>
  <si>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</si>
  <si>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</si>
  <si>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</si>
  <si>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</si>
  <si>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</si>
  <si>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</si>
  <si>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</si>
  <si>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</si>
  <si>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</si>
  <si>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</si>
  <si>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</si>
  <si>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</si>
  <si>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</si>
  <si>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</si>
  <si>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</si>
  <si>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</si>
  <si>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</si>
  <si>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</si>
  <si>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</si>
  <si>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</si>
  <si>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</si>
  <si>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</si>
  <si>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</si>
  <si>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</si>
  <si>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</si>
  <si>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</si>
  <si>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</si>
  <si>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</si>
  <si>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</si>
  <si>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</si>
  <si>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</si>
  <si>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</si>
  <si>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</si>
  <si>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</si>
  <si>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</si>
  <si>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</si>
  <si>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</si>
  <si>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</si>
  <si>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</si>
  <si>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</si>
  <si>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</si>
  <si>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</si>
  <si>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</si>
  <si>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</si>
  <si>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</si>
  <si>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</si>
  <si>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</si>
  <si>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</si>
  <si>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</si>
  <si>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</si>
  <si>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</si>
  <si>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</si>
  <si>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</si>
  <si>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</si>
  <si>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</si>
  <si>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</si>
  <si>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</si>
  <si>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</si>
  <si>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</si>
  <si>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</si>
  <si>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</si>
  <si>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</si>
  <si>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</si>
  <si>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</si>
  <si>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</si>
  <si>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</si>
  <si>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</si>
  <si>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</si>
  <si>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</si>
  <si>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</si>
  <si>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</si>
  <si>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</si>
  <si>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</si>
  <si>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</si>
  <si>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</si>
  <si>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</si>
  <si>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</si>
  <si>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</si>
  <si>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</si>
  <si>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</si>
  <si>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</si>
  <si>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</si>
  <si>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</si>
  <si>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</si>
  <si>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</si>
  <si>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</si>
  <si>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</si>
  <si>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</si>
  <si>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</si>
  <si>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</si>
  <si>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</si>
  <si>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</si>
  <si>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</si>
  <si>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</si>
  <si>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</si>
  <si>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</si>
  <si>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</si>
  <si>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</si>
  <si>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</si>
  <si>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</si>
  <si>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</si>
  <si>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</si>
  <si>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</si>
  <si>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</si>
  <si>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</si>
  <si>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</si>
  <si>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</si>
  <si>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</si>
  <si>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</si>
  <si>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</si>
  <si>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</si>
  <si>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</si>
  <si>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</si>
  <si>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</si>
  <si>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</si>
  <si>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</si>
  <si>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</si>
  <si>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</si>
  <si>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</si>
  <si>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</si>
  <si>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</si>
  <si>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</si>
  <si>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</si>
  <si>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</si>
  <si>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</si>
  <si>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</si>
  <si>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</si>
  <si>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</si>
  <si>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</si>
  <si>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</si>
  <si>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</si>
  <si>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</si>
  <si>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</si>
  <si>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</si>
  <si>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</si>
  <si>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</si>
  <si>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</si>
  <si>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</si>
  <si>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</si>
  <si>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</si>
  <si>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</si>
  <si>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</si>
  <si>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</si>
  <si>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</si>
  <si>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</si>
  <si>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</si>
  <si>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</si>
  <si>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</si>
  <si>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</si>
  <si>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</si>
  <si>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</si>
  <si>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</si>
  <si>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</si>
  <si>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</si>
  <si>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</si>
  <si>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</si>
  <si>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</si>
  <si>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</si>
  <si>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</si>
  <si>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</si>
  <si>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</si>
  <si>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</si>
  <si>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</si>
  <si>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</si>
  <si>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</si>
  <si>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</si>
  <si>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</si>
  <si>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</si>
  <si>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</si>
  <si>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</si>
  <si>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</si>
  <si>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</si>
  <si>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</si>
  <si>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</si>
  <si>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</si>
  <si>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</si>
  <si>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</si>
  <si>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</si>
  <si>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</si>
  <si>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</si>
  <si>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</si>
  <si>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</si>
  <si>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</si>
  <si>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</si>
  <si>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</si>
  <si>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</si>
  <si>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</si>
  <si>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</si>
  <si>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</si>
  <si>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</si>
  <si>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</si>
  <si>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</si>
  <si>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</si>
  <si>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</si>
  <si>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</si>
  <si>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</si>
  <si>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</si>
  <si>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</si>
  <si>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</si>
  <si>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</si>
  <si>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</si>
  <si>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</si>
  <si>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</si>
  <si>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</si>
  <si>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</si>
  <si>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</si>
  <si>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</si>
  <si>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</si>
  <si>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</si>
  <si>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</si>
  <si>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</si>
  <si>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</si>
  <si>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</si>
  <si>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</si>
  <si>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</si>
  <si>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</si>
  <si>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</si>
  <si>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</si>
  <si>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</si>
  <si>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</si>
  <si>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</si>
  <si>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</si>
  <si>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</si>
  <si>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</si>
  <si>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</si>
  <si>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</si>
  <si>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</si>
  <si>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</si>
  <si>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</si>
  <si>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</si>
  <si>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</si>
  <si>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</si>
  <si>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</si>
  <si>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</si>
  <si>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</si>
  <si>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</si>
  <si>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</si>
  <si>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</si>
  <si>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</si>
  <si>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</si>
  <si>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</si>
  <si>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</si>
  <si>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</si>
  <si>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</si>
  <si>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</si>
  <si>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</si>
  <si>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</si>
  <si>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</si>
  <si>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</si>
  <si>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</si>
  <si>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</si>
  <si>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</si>
  <si>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</si>
  <si>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</si>
  <si>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</si>
  <si>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</si>
  <si>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</si>
  <si>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</si>
  <si>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</si>
  <si>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</si>
  <si>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</si>
  <si>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</si>
  <si>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</si>
  <si>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</si>
  <si>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</si>
  <si>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</si>
  <si>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</si>
  <si>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</si>
  <si>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</si>
  <si>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</si>
  <si>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</si>
  <si>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</si>
  <si>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</si>
  <si>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</si>
  <si>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</si>
  <si>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</si>
  <si>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</si>
  <si>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</si>
  <si>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</si>
  <si>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</si>
  <si>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</si>
  <si>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</si>
  <si>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</si>
  <si>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</si>
  <si>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</si>
  <si>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</si>
  <si>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</si>
  <si>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</si>
  <si>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</si>
  <si>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</si>
  <si>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</si>
  <si>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</si>
  <si>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</si>
  <si>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</si>
  <si>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</si>
  <si>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</si>
  <si>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</si>
  <si>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</si>
  <si>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</si>
  <si>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</si>
  <si>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</si>
  <si>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</si>
  <si>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</si>
  <si>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</si>
  <si>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</si>
  <si>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</si>
  <si>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</si>
  <si>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</si>
  <si>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</si>
  <si>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</si>
  <si>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</si>
  <si>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</si>
  <si>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</si>
  <si>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</si>
  <si>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</si>
  <si>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</si>
  <si>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</si>
  <si>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</si>
  <si>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</si>
  <si>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</si>
  <si>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</si>
  <si>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</si>
  <si>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</si>
  <si>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</si>
  <si>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</si>
  <si>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</si>
  <si>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</si>
  <si>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</si>
  <si>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</si>
  <si>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</si>
  <si>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</si>
  <si>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</si>
  <si>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</si>
  <si>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</si>
  <si>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</si>
  <si>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</si>
  <si>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</si>
  <si>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</si>
  <si>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</si>
  <si>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</si>
  <si>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</si>
  <si>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</si>
  <si>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</si>
  <si>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</si>
  <si>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</si>
  <si>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</si>
  <si>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</si>
  <si>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</si>
  <si>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</si>
  <si>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</si>
  <si>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</si>
  <si>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</si>
  <si>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</si>
  <si>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</si>
  <si>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</si>
  <si>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</si>
  <si>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</si>
  <si>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</si>
  <si>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</si>
  <si>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</si>
  <si>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</si>
  <si>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</si>
  <si>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</si>
  <si>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</si>
  <si>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</si>
  <si>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</si>
  <si>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</si>
  <si>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</si>
  <si>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</si>
  <si>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</si>
  <si>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</si>
  <si>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</si>
  <si>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</si>
  <si>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</si>
  <si>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</si>
  <si>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</si>
  <si>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</si>
  <si>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</si>
  <si>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</si>
  <si>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</si>
  <si>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</si>
  <si>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</si>
  <si>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</si>
  <si>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</si>
  <si>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</si>
  <si>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</si>
  <si>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</si>
  <si>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</si>
  <si>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</si>
  <si>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</si>
  <si>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</si>
  <si>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</si>
  <si>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</si>
  <si>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</si>
  <si>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</si>
  <si>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</si>
  <si>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</si>
  <si>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</si>
  <si>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</si>
  <si>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</si>
  <si>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</si>
  <si>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</si>
  <si>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</si>
  <si>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</si>
  <si>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</si>
  <si>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</si>
  <si>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</si>
  <si>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</si>
  <si>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</si>
  <si>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</si>
  <si>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</si>
  <si>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</si>
  <si>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</si>
  <si>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</si>
  <si>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</si>
  <si>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</si>
  <si>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</si>
  <si>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</si>
  <si>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</si>
  <si>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</si>
  <si>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</si>
  <si>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</si>
  <si>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</si>
  <si>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</si>
  <si>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</si>
  <si>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</si>
  <si>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</si>
  <si>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</si>
  <si>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</si>
  <si>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</si>
  <si>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</si>
  <si>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</si>
  <si>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</si>
  <si>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</si>
  <si>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</si>
  <si>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</si>
  <si>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</si>
  <si>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</si>
  <si>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</si>
  <si>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</si>
  <si>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</si>
  <si>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</si>
  <si>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</si>
  <si>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</si>
  <si>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</si>
  <si>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</si>
  <si>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</si>
  <si>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</si>
  <si>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</si>
  <si>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</si>
  <si>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</si>
  <si>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</si>
  <si>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</si>
  <si>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</si>
  <si>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</si>
  <si>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</si>
  <si>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</si>
  <si>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</si>
  <si>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</si>
  <si>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</si>
  <si>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</si>
  <si>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</si>
  <si>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</si>
  <si>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</si>
  <si>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</si>
  <si>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</si>
  <si>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</si>
  <si>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</si>
  <si>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</si>
  <si>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</si>
  <si>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</si>
  <si>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</si>
  <si>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</si>
  <si>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</si>
  <si>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</si>
  <si>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</si>
  <si>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</si>
  <si>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</si>
  <si>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</si>
  <si>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</si>
  <si>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</si>
  <si>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</si>
  <si>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</si>
  <si>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</si>
  <si>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</si>
  <si>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</si>
  <si>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</si>
  <si>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</si>
  <si>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</si>
  <si>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</si>
  <si>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</si>
  <si>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</si>
  <si>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</si>
  <si>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</si>
  <si>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</si>
  <si>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</si>
  <si>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</si>
  <si>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</si>
  <si>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</si>
  <si>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</si>
  <si>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</si>
  <si>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</si>
  <si>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</si>
  <si>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</si>
  <si>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</si>
  <si>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</si>
  <si>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</si>
  <si>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</si>
  <si>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</si>
  <si>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</si>
  <si>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</si>
  <si>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</si>
  <si>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</si>
  <si>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</si>
  <si>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</si>
  <si>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</si>
  <si>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</si>
  <si>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</si>
  <si>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</si>
  <si>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</si>
  <si>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</si>
  <si>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</si>
  <si>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</si>
  <si>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</si>
  <si>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</si>
  <si>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</si>
  <si>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</si>
  <si>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</si>
  <si>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</si>
  <si>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</si>
  <si>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</si>
  <si>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</si>
  <si>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</si>
  <si>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</si>
  <si>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</si>
  <si>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</si>
  <si>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</si>
  <si>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</si>
  <si>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</si>
  <si>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</si>
  <si>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</si>
  <si>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</si>
  <si>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</si>
  <si>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</si>
  <si>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</si>
  <si>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</si>
  <si>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</si>
  <si>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</si>
  <si>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</si>
  <si>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</si>
  <si>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</si>
  <si>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</si>
  <si>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</si>
  <si>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</si>
  <si>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</si>
  <si>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</si>
  <si>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</si>
  <si>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</si>
  <si>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</si>
  <si>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</si>
  <si>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</si>
  <si>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</si>
  <si>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</si>
  <si>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</si>
  <si>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</si>
  <si>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</si>
  <si>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</si>
  <si>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</si>
  <si>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</si>
  <si>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</si>
  <si>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</si>
  <si>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</si>
  <si>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</si>
  <si>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</si>
  <si>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</si>
  <si>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</si>
  <si>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</si>
  <si>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</si>
  <si>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</si>
  <si>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</si>
  <si>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</si>
  <si>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</si>
  <si>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</si>
  <si>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</si>
  <si>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</si>
  <si>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</si>
  <si>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</si>
  <si>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</si>
  <si>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</si>
  <si>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</si>
  <si>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</si>
  <si>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</si>
  <si>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</si>
  <si>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</si>
  <si>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</si>
  <si>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</si>
  <si>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</si>
  <si>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</si>
  <si>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</si>
  <si>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</si>
  <si>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</si>
  <si>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</si>
  <si>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</si>
  <si>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</si>
  <si>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</si>
  <si>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</si>
  <si>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</si>
  <si>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</si>
  <si>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</si>
  <si>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</si>
  <si>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</si>
  <si>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</si>
  <si>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</si>
  <si>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</si>
  <si>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</si>
  <si>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</si>
  <si>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</si>
  <si>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</si>
  <si>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</si>
  <si>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</si>
  <si>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</si>
  <si>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</si>
  <si>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</si>
  <si>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</si>
  <si>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</si>
  <si>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</si>
  <si>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</si>
  <si>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</si>
  <si>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</si>
  <si>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</si>
  <si>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</si>
  <si>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</si>
  <si>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</si>
  <si>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</si>
  <si>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</si>
  <si>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</si>
  <si>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</si>
  <si>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</si>
  <si>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</si>
  <si>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</si>
  <si>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</si>
  <si>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</si>
  <si>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</si>
  <si>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</si>
  <si>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</si>
  <si>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</si>
  <si>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</si>
  <si>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</si>
  <si>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</si>
  <si>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</si>
  <si>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</si>
  <si>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</si>
  <si>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</si>
  <si>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</si>
  <si>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</si>
  <si>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</si>
  <si>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</si>
  <si>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</si>
  <si>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</si>
  <si>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</si>
  <si>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</si>
  <si>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</si>
  <si>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</si>
  <si>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</si>
  <si>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</si>
  <si>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</si>
  <si>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</si>
  <si>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</si>
  <si>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</si>
  <si>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</si>
  <si>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</si>
  <si>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</si>
  <si>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</si>
  <si>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</si>
  <si>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</si>
  <si>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</si>
  <si>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</si>
  <si>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</si>
  <si>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</si>
  <si>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</si>
  <si>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</si>
  <si>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</si>
  <si>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</si>
  <si>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</si>
  <si>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</si>
  <si>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</si>
  <si>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</si>
  <si>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</si>
  <si>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</si>
  <si>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</si>
  <si>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</si>
  <si>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</si>
  <si>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</si>
  <si>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</si>
  <si>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</si>
  <si>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</si>
  <si>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</si>
  <si>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</si>
  <si>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</si>
  <si>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</si>
  <si>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</si>
  <si>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</si>
  <si>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</si>
  <si>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</si>
  <si>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</si>
  <si>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</si>
  <si>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</si>
  <si>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</si>
  <si>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</si>
  <si>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</si>
  <si>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</si>
  <si>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</si>
  <si>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</si>
  <si>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</si>
  <si>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</si>
  <si>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</si>
  <si>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</si>
  <si>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</si>
  <si>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</si>
  <si>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</si>
  <si>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</si>
  <si>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</si>
  <si>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</si>
  <si>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</si>
  <si>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</si>
  <si>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</si>
  <si>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</si>
  <si>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</si>
  <si>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</si>
  <si>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</si>
  <si>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</si>
  <si>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</si>
  <si>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</si>
  <si>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</si>
  <si>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</si>
  <si>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</si>
  <si>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</si>
  <si>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</si>
  <si>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</si>
  <si>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</si>
  <si>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</si>
  <si>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</si>
  <si>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</si>
  <si>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</si>
  <si>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</si>
  <si>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</si>
  <si>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</si>
  <si>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</si>
  <si>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</si>
  <si>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</si>
  <si>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</si>
  <si>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</si>
  <si>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</si>
  <si>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</si>
  <si>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</si>
  <si>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</si>
  <si>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</si>
  <si>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</si>
  <si>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</si>
  <si>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</si>
  <si>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</si>
  <si>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</si>
  <si>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</si>
  <si>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</si>
  <si>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</si>
  <si>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</si>
  <si>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</si>
  <si>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</si>
  <si>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</si>
  <si>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</si>
  <si>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</si>
  <si>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</si>
  <si>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</si>
  <si>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</si>
  <si>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</si>
  <si>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</si>
  <si>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</si>
  <si>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</si>
  <si>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</si>
  <si>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</si>
  <si>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</si>
  <si>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</si>
  <si>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</si>
  <si>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</si>
  <si>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</si>
  <si>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</si>
  <si>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</si>
  <si>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</si>
  <si>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</si>
  <si>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</si>
  <si>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</si>
  <si>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</si>
  <si>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</si>
  <si>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</si>
  <si>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</si>
  <si>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</si>
  <si>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</si>
  <si>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</si>
  <si>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</si>
  <si>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</si>
  <si>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</si>
  <si>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</si>
  <si>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</si>
  <si>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</si>
  <si>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</si>
  <si>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</si>
  <si>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</si>
  <si>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</si>
  <si>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</si>
  <si>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</si>
  <si>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</si>
  <si>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</si>
  <si>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</si>
  <si>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</si>
  <si>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</si>
  <si>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</si>
  <si>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</si>
  <si>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</si>
  <si>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</si>
  <si>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</si>
  <si>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</si>
  <si>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</si>
  <si>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</si>
  <si>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</si>
  <si>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</si>
  <si>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</si>
  <si>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</si>
  <si>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</si>
  <si>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</si>
  <si>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</si>
  <si>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</si>
  <si>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</si>
  <si>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</si>
  <si>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</si>
  <si>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</si>
  <si>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</si>
  <si>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</si>
  <si>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</si>
  <si>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</si>
  <si>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</si>
  <si>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</si>
  <si>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</si>
  <si>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</si>
  <si>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</si>
  <si>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</si>
  <si>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</si>
  <si>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</si>
  <si>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</si>
  <si>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</si>
  <si>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</si>
  <si>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</si>
  <si>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</si>
  <si>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</si>
  <si>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</si>
  <si>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</si>
  <si>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</si>
  <si>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</si>
  <si>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</si>
  <si>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</si>
  <si>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</si>
  <si>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</si>
  <si>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</si>
  <si>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</si>
  <si>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</si>
  <si>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</si>
  <si>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</si>
  <si>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</si>
  <si>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</si>
  <si>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</si>
  <si>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</si>
  <si>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</si>
  <si>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</si>
  <si>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</si>
  <si>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</si>
  <si>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</si>
  <si>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</si>
  <si>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</si>
  <si>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</si>
  <si>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</si>
  <si>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</si>
  <si>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</si>
  <si>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</si>
  <si>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</si>
  <si>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</si>
  <si>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</si>
  <si>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</si>
  <si>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</si>
  <si>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</si>
  <si>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</si>
  <si>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</si>
  <si>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</si>
  <si>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</si>
  <si>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</si>
  <si>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</si>
  <si>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</si>
  <si>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</si>
  <si>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</si>
  <si>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</si>
  <si>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</si>
  <si>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</si>
  <si>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</si>
  <si>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</si>
  <si>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</si>
  <si>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</si>
  <si>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</si>
  <si>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</si>
  <si>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</si>
  <si>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</si>
  <si>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</si>
  <si>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</si>
  <si>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</si>
  <si>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</si>
  <si>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</si>
  <si>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</si>
  <si>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</si>
  <si>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</si>
  <si>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</si>
  <si>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</si>
  <si>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</si>
  <si>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</si>
  <si>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</si>
  <si>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</si>
  <si>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</si>
  <si>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</si>
  <si>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</si>
  <si>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</si>
  <si>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</si>
  <si>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</si>
  <si>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</si>
  <si>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</si>
  <si>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</si>
  <si>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</si>
  <si>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</si>
  <si>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</si>
  <si>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</si>
  <si>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</si>
  <si>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</si>
  <si>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</si>
  <si>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</si>
  <si>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</si>
  <si>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</si>
  <si>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</si>
  <si>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</si>
  <si>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</si>
  <si>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</si>
  <si>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</si>
  <si>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</si>
  <si>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</si>
  <si>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</si>
  <si>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</si>
  <si>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</si>
  <si>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</si>
  <si>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</si>
  <si>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</si>
  <si>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</si>
  <si>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</si>
  <si>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</si>
  <si>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</si>
  <si>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</si>
  <si>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</si>
  <si>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</si>
  <si>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</si>
  <si>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</si>
  <si>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</si>
  <si>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</si>
  <si>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</si>
  <si>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</si>
  <si>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</si>
  <si>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</si>
  <si>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</si>
  <si>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</si>
  <si>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</si>
  <si>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</si>
  <si>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</si>
  <si>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</si>
  <si>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</si>
  <si>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</si>
  <si>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</si>
  <si>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</si>
  <si>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</si>
  <si>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</si>
  <si>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</si>
  <si>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</si>
  <si>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</si>
  <si>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</si>
  <si>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</si>
  <si>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</si>
  <si>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</si>
  <si>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</si>
  <si>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</si>
  <si>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</si>
  <si>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</si>
  <si>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</si>
  <si>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</si>
  <si>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</si>
  <si>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</si>
  <si>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</si>
  <si>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</si>
  <si>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</si>
  <si>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</si>
  <si>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</si>
  <si>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</si>
  <si>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</si>
  <si>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</si>
  <si>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</si>
  <si>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</si>
  <si>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</si>
  <si>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</si>
  <si>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</si>
  <si>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</si>
  <si>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</si>
  <si>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</si>
  <si>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</si>
  <si>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</si>
  <si>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</si>
  <si>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</si>
  <si>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</si>
  <si>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</si>
  <si>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</si>
  <si>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</si>
  <si>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</si>
  <si>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</si>
  <si>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</si>
  <si>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</si>
  <si>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</si>
  <si>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</si>
  <si>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</si>
  <si>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</si>
  <si>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</si>
  <si>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</si>
  <si>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</si>
  <si>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</si>
  <si>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</si>
  <si>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</si>
  <si>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</si>
  <si>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</si>
  <si>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</si>
  <si>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</si>
  <si>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</si>
  <si>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</si>
  <si>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</si>
  <si>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</si>
  <si>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</si>
  <si>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</si>
  <si>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</si>
  <si>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</si>
  <si>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</si>
  <si>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</si>
  <si>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</si>
  <si>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</si>
  <si>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</si>
  <si>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</si>
  <si>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</si>
  <si>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</si>
  <si>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</si>
  <si>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</si>
  <si>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</si>
  <si>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</si>
  <si>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</si>
  <si>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</si>
  <si>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</si>
  <si>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</si>
  <si>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</si>
  <si>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</si>
  <si>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</si>
  <si>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</si>
  <si>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</si>
  <si>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</si>
  <si>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</si>
  <si>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</si>
  <si>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</si>
  <si>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</si>
  <si>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</si>
  <si>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</si>
  <si>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</si>
  <si>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</si>
  <si>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</si>
  <si>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</si>
  <si>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</si>
  <si>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</si>
  <si>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</si>
  <si>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</si>
  <si>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</si>
  <si>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</si>
  <si>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</si>
  <si>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</si>
  <si>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</si>
  <si>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</si>
  <si>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</si>
  <si>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</si>
  <si>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</si>
  <si>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</si>
  <si>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</si>
  <si>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</si>
  <si>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</si>
  <si>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</si>
  <si>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</si>
  <si>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</si>
  <si>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</si>
  <si>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</si>
  <si>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</si>
  <si>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</si>
  <si>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</si>
  <si>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</si>
  <si>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</si>
  <si>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</si>
  <si>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</si>
  <si>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</si>
  <si>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</si>
  <si>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</si>
  <si>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</si>
  <si>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</si>
  <si>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</si>
  <si>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</si>
  <si>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</si>
  <si>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</si>
  <si>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</si>
  <si>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</si>
  <si>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</si>
  <si>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</si>
  <si>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</si>
  <si>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</si>
  <si>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</si>
  <si>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</si>
  <si>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</si>
  <si>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</si>
  <si>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</si>
  <si>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</si>
  <si>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</si>
  <si>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</si>
  <si>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</si>
  <si>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</si>
  <si>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</si>
  <si>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</si>
  <si>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</si>
  <si>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</si>
  <si>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</si>
  <si>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</si>
  <si>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</si>
  <si>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</si>
  <si>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</si>
  <si>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</si>
  <si>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</si>
  <si>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</si>
  <si>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</si>
  <si>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</si>
  <si>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</si>
  <si>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</si>
  <si>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</si>
  <si>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</si>
  <si>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</si>
  <si>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</si>
  <si>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</si>
  <si>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</si>
  <si>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</si>
  <si>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</si>
  <si>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</si>
  <si>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</si>
  <si>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</si>
  <si>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</si>
  <si>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</si>
  <si>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</si>
  <si>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</si>
  <si>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</si>
  <si>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</si>
  <si>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</si>
  <si>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</si>
  <si>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</si>
  <si>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</si>
  <si>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</si>
  <si>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</si>
  <si>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</si>
  <si>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</si>
  <si>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</si>
  <si>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</si>
  <si>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</si>
  <si>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</si>
  <si>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</si>
  <si>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</si>
  <si>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</si>
  <si>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</si>
  <si>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</si>
  <si>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</si>
  <si>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</si>
  <si>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</si>
  <si>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</si>
  <si>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</si>
  <si>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</si>
  <si>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</si>
  <si>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</si>
  <si>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</si>
  <si>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</si>
  <si>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</si>
  <si>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</si>
  <si>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</si>
  <si>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</si>
  <si>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</si>
  <si>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</si>
  <si>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</si>
  <si>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</si>
  <si>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</si>
  <si>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</si>
  <si>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</si>
  <si>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</si>
  <si>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</si>
  <si>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</si>
  <si>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</si>
  <si>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</si>
  <si>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</si>
  <si>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</si>
  <si>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</si>
  <si>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</si>
  <si>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</si>
  <si>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</si>
  <si>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</si>
  <si>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</si>
  <si>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</si>
  <si>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</si>
  <si>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</si>
  <si>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</si>
  <si>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</si>
  <si>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</si>
  <si>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</si>
  <si>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</si>
  <si>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</si>
  <si>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</si>
  <si>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</si>
  <si>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</si>
  <si>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</si>
  <si>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</si>
  <si>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</si>
  <si>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</si>
  <si>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</si>
  <si>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</si>
  <si>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</si>
  <si>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</si>
  <si>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</si>
  <si>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</si>
  <si>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</si>
  <si>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</si>
  <si>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</si>
  <si>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</si>
  <si>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</si>
  <si>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</si>
  <si>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</si>
  <si>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</si>
  <si>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</si>
  <si>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</si>
  <si>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</si>
  <si>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</si>
  <si>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</si>
  <si>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</si>
  <si>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</si>
  <si>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</si>
  <si>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</si>
  <si>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</si>
  <si>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</si>
  <si>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</si>
  <si>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</si>
  <si>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</si>
  <si>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</si>
  <si>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</si>
  <si>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</si>
  <si>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</si>
  <si>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</si>
  <si>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</si>
  <si>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</si>
  <si>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</si>
  <si>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</si>
  <si>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</si>
  <si>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</si>
  <si>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</si>
  <si>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</si>
  <si>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</si>
  <si>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</si>
  <si>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</si>
  <si>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</si>
  <si>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</si>
  <si>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</si>
  <si>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</si>
  <si>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</si>
  <si>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</si>
  <si>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</si>
  <si>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</si>
  <si>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</si>
  <si>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</si>
  <si>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</si>
  <si>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</si>
  <si>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</si>
  <si>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</si>
  <si>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</si>
  <si>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</si>
  <si>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</si>
  <si>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</si>
  <si>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</si>
  <si>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</si>
  <si>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</si>
  <si>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</si>
  <si>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</si>
  <si>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</si>
  <si>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</si>
  <si>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</si>
  <si>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</si>
  <si>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</si>
  <si>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</si>
  <si>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</si>
  <si>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</si>
  <si>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</si>
  <si>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</si>
  <si>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</si>
  <si>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</si>
  <si>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</si>
  <si>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</si>
  <si>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</si>
  <si>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</si>
  <si>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</si>
  <si>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</si>
  <si>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</si>
  <si>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</si>
  <si>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</si>
  <si>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</si>
  <si>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</si>
  <si>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</si>
  <si>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</si>
  <si>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</si>
  <si>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</si>
  <si>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</si>
  <si>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</si>
  <si>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</si>
  <si>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</si>
  <si>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</si>
  <si>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</si>
  <si>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</si>
  <si>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</si>
  <si>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</si>
  <si>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</si>
  <si>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</si>
  <si>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</si>
  <si>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</si>
  <si>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</si>
  <si>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</si>
  <si>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</si>
  <si>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</si>
  <si>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</si>
  <si>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</si>
  <si>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</si>
  <si>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</si>
  <si>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</si>
  <si>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</si>
  <si>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</si>
  <si>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</si>
  <si>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</si>
  <si>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</si>
  <si>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</si>
  <si>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</si>
  <si>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</si>
  <si>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</si>
  <si>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</si>
  <si>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</si>
  <si>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</si>
  <si>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</si>
  <si>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</si>
  <si>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</si>
  <si>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</si>
  <si>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</si>
  <si>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</si>
  <si>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</si>
  <si>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</si>
  <si>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</si>
  <si>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</si>
  <si>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</si>
  <si>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</si>
  <si>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</si>
  <si>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</si>
  <si>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</si>
  <si>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</si>
  <si>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</si>
  <si>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</si>
  <si>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</si>
  <si>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</si>
  <si>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</si>
  <si>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</si>
  <si>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</si>
  <si>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</si>
  <si>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</si>
  <si>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</si>
  <si>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</si>
  <si>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</si>
  <si>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</si>
  <si>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</si>
  <si>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</si>
  <si>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</si>
  <si>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</si>
  <si>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</si>
  <si>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</si>
  <si>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</si>
  <si>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</si>
  <si>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</si>
  <si>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</si>
  <si>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</si>
  <si>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</si>
  <si>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</si>
  <si>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</si>
  <si>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</si>
  <si>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</si>
  <si>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</si>
  <si>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</si>
  <si>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</si>
  <si>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</si>
  <si>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</si>
  <si>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</si>
  <si>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</si>
  <si>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</si>
  <si>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</si>
  <si>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</si>
  <si>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</si>
  <si>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</si>
  <si>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</si>
  <si>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</si>
  <si>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</si>
  <si>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</si>
  <si>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</si>
  <si>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</si>
  <si>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</si>
  <si>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</si>
  <si>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</si>
  <si>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</si>
  <si>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</si>
  <si>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</si>
  <si>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</si>
  <si>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</si>
  <si>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</si>
  <si>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</si>
  <si>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</si>
  <si>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</si>
  <si>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</si>
  <si>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</si>
  <si>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</si>
  <si>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</si>
  <si>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</si>
  <si>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</si>
  <si>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</si>
  <si>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</si>
  <si>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</si>
  <si>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</si>
  <si>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</si>
  <si>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</si>
  <si>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</si>
  <si>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</si>
  <si>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</si>
  <si>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</si>
  <si>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</si>
  <si>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</si>
  <si>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</si>
  <si>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</si>
  <si>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</si>
  <si>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</si>
  <si>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</si>
  <si>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</si>
  <si>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</si>
  <si>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</si>
  <si>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</si>
  <si>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</si>
  <si>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</si>
  <si>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</si>
  <si>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</si>
  <si>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</si>
  <si>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</si>
  <si>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</si>
  <si>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</si>
  <si>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</si>
  <si>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</si>
  <si>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</si>
  <si>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</si>
  <si>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</si>
  <si>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</si>
  <si>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</si>
  <si>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</si>
  <si>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</si>
  <si>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</si>
  <si>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</si>
  <si>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</si>
  <si>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</si>
  <si>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</si>
  <si>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</si>
  <si>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</si>
  <si>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</si>
  <si>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</si>
  <si>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</si>
  <si>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</si>
  <si>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</si>
  <si>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</si>
  <si>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</si>
  <si>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</si>
  <si>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</si>
  <si>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</si>
  <si>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</si>
  <si>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</si>
  <si>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</si>
  <si>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</si>
  <si>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</si>
  <si>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</si>
  <si>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</si>
  <si>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</si>
  <si>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</si>
  <si>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</si>
  <si>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</si>
  <si>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</si>
  <si>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</si>
  <si>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</si>
  <si>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</si>
  <si>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</si>
  <si>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</si>
  <si>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</si>
  <si>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</si>
  <si>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</si>
  <si>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</si>
  <si>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</si>
  <si>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</si>
  <si>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</si>
  <si>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</si>
  <si>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</si>
  <si>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</si>
  <si>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</si>
  <si>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</si>
  <si>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</si>
  <si>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</si>
  <si>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</si>
  <si>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</si>
  <si>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</si>
  <si>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</si>
  <si>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</si>
  <si>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</si>
  <si>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</si>
  <si>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</si>
  <si>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</si>
  <si>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</si>
  <si>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</si>
  <si>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</si>
  <si>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</si>
  <si>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</si>
  <si>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</si>
  <si>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</si>
  <si>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</si>
  <si>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</si>
  <si>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</si>
  <si>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</si>
  <si>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</si>
  <si>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</si>
  <si>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</si>
  <si>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</si>
  <si>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</si>
  <si>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</si>
  <si>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</si>
  <si>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</si>
  <si>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</si>
  <si>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</si>
  <si>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</si>
  <si>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</si>
  <si>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</si>
  <si>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</si>
  <si>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</si>
  <si>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</si>
  <si>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</si>
  <si>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</si>
  <si>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</si>
  <si>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</si>
  <si>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</si>
  <si>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</si>
  <si>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</si>
  <si>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</si>
  <si>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</si>
  <si>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</si>
  <si>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</si>
  <si>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</si>
  <si>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</si>
  <si>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</si>
  <si>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</si>
  <si>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</si>
  <si>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</si>
  <si>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</si>
  <si>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</si>
  <si>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</si>
  <si>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</si>
  <si>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</si>
  <si>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</si>
  <si>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</si>
  <si>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</si>
  <si>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</si>
  <si>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</si>
  <si>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</si>
  <si>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</si>
  <si>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</si>
  <si>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</si>
  <si>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</si>
  <si>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</si>
  <si>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</si>
  <si>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</si>
  <si>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</si>
  <si>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</si>
  <si>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</si>
  <si>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</si>
  <si>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</si>
  <si>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</si>
  <si>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</si>
  <si>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</si>
  <si>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</si>
  <si>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</si>
  <si>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</si>
  <si>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</si>
  <si>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</si>
  <si>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</si>
  <si>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</si>
  <si>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</si>
  <si>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</si>
  <si>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</si>
  <si>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</si>
  <si>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</si>
  <si>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</si>
  <si>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</si>
  <si>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</si>
  <si>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</si>
  <si>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</si>
  <si>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</si>
  <si>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</si>
  <si>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</si>
  <si>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</si>
  <si>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</si>
  <si>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</si>
  <si>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</si>
  <si>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</si>
  <si>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</si>
  <si>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</si>
  <si>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</si>
  <si>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</si>
  <si>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</si>
  <si>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</si>
  <si>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</si>
  <si>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</si>
  <si>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</si>
  <si>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</si>
  <si>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</si>
  <si>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</si>
  <si>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</si>
  <si>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</si>
  <si>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</si>
  <si>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</si>
  <si>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</si>
  <si>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</si>
  <si>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</si>
  <si>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</si>
  <si>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</si>
  <si>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</si>
  <si>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</si>
  <si>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</si>
  <si>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</si>
  <si>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</si>
  <si>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</si>
  <si>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</si>
  <si>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</si>
  <si>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</si>
  <si>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</si>
  <si>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</si>
  <si>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</si>
  <si>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</si>
  <si>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</si>
  <si>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</si>
  <si>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</si>
  <si>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</si>
  <si>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</si>
  <si>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</si>
  <si>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</si>
  <si>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</si>
  <si>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</si>
  <si>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</si>
  <si>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</si>
  <si>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</si>
  <si>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</si>
  <si>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</si>
  <si>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</si>
  <si>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</si>
  <si>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</si>
  <si>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</si>
  <si>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</si>
  <si>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</si>
  <si>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</si>
  <si>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</si>
  <si>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</si>
  <si>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</si>
  <si>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</si>
  <si>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</si>
  <si>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</si>
  <si>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</si>
  <si>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</si>
  <si>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</si>
  <si>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</si>
  <si>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</si>
  <si>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</si>
  <si>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</si>
  <si>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</si>
  <si>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</si>
  <si>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</si>
  <si>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</si>
  <si>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</si>
  <si>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</si>
  <si>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</si>
  <si>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</si>
  <si>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</si>
  <si>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</si>
  <si>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</si>
  <si>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</si>
  <si>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</si>
  <si>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</si>
  <si>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</si>
  <si>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</si>
  <si>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</si>
  <si>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</si>
  <si>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</si>
  <si>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</si>
  <si>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</si>
  <si>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</si>
  <si>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</si>
  <si>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</si>
  <si>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</si>
  <si>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</si>
  <si>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</si>
  <si>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</si>
  <si>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</si>
  <si>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</si>
  <si>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</si>
  <si>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</si>
  <si>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</si>
  <si>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</si>
  <si>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</si>
  <si>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</si>
  <si>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</si>
  <si>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</si>
  <si>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</si>
  <si>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</si>
  <si>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</si>
  <si>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</si>
  <si>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</si>
  <si>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</si>
  <si>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</si>
  <si>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</si>
  <si>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</si>
  <si>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</si>
  <si>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</si>
  <si>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</si>
  <si>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</si>
  <si>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</si>
  <si>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</si>
  <si>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</si>
  <si>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</si>
  <si>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</si>
  <si>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</si>
  <si>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</si>
  <si>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</si>
  <si>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</si>
  <si>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</si>
  <si>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</si>
  <si>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</si>
  <si>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</si>
  <si>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</si>
  <si>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</si>
  <si>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</si>
  <si>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</si>
  <si>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</si>
  <si>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</si>
  <si>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</si>
  <si>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</si>
  <si>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</si>
  <si>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</si>
  <si>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</si>
  <si>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</si>
  <si>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</si>
  <si>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</si>
  <si>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</si>
  <si>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</si>
  <si>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</si>
  <si>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</si>
  <si>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</si>
  <si>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</si>
  <si>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</si>
  <si>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</si>
  <si>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</si>
  <si>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</si>
  <si>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</si>
  <si>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</si>
  <si>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</si>
  <si>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</si>
  <si>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</si>
  <si>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</si>
  <si>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</si>
  <si>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</si>
  <si>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</si>
  <si>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</si>
  <si>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</si>
  <si>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</si>
  <si>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</si>
  <si>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</si>
  <si>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</si>
  <si>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</si>
  <si>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</si>
  <si>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</si>
  <si>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</si>
  <si>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</si>
  <si>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</si>
  <si>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</si>
  <si>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</si>
  <si>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</si>
  <si>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</si>
  <si>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</si>
  <si>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</si>
  <si>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</si>
  <si>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</si>
  <si>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</si>
  <si>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</si>
  <si>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</si>
  <si>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</si>
  <si>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</si>
  <si>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</si>
  <si>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</si>
  <si>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</si>
  <si>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</si>
  <si>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</si>
  <si>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</si>
  <si>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</si>
  <si>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</si>
  <si>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</si>
  <si>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</si>
  <si>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</si>
  <si>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</si>
  <si>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</si>
  <si>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</si>
  <si>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</si>
  <si>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</si>
  <si>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</si>
  <si>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</si>
  <si>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</si>
  <si>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</si>
  <si>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</si>
  <si>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</si>
  <si>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</si>
  <si>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</si>
  <si>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</si>
  <si>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</si>
  <si>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</si>
  <si>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</si>
  <si>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</si>
  <si>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</si>
  <si>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</si>
  <si>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</si>
  <si>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</si>
  <si>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</si>
  <si>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</si>
  <si>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</si>
  <si>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</si>
  <si>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</si>
  <si>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</si>
  <si>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</si>
  <si>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</si>
  <si>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</si>
  <si>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</si>
  <si>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</si>
  <si>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</si>
  <si>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</si>
  <si>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</si>
  <si>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</si>
  <si>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</si>
  <si>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</si>
  <si>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</si>
  <si>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</si>
  <si>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</si>
  <si>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</si>
  <si>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</si>
  <si>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</si>
  <si>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</si>
  <si>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</si>
  <si>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</si>
  <si>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</si>
  <si>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</si>
  <si>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</si>
  <si>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</si>
  <si>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</si>
  <si>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</si>
  <si>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</si>
  <si>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</si>
  <si>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</si>
  <si>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</si>
  <si>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</si>
  <si>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</si>
  <si>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</si>
  <si>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</si>
  <si>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</si>
  <si>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</si>
  <si>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</si>
  <si>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</si>
  <si>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</si>
  <si>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</si>
  <si>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</si>
  <si>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</si>
  <si>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</si>
  <si>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</si>
  <si>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</si>
  <si>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</si>
  <si>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</si>
  <si>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</si>
  <si>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</si>
  <si>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</si>
  <si>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</si>
  <si>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</si>
  <si>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</si>
  <si>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</si>
  <si>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</si>
  <si>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</si>
  <si>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</si>
  <si>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</si>
  <si>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</si>
  <si>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</si>
  <si>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</si>
  <si>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</si>
  <si>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</si>
  <si>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</si>
  <si>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</si>
  <si>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</si>
  <si>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</si>
  <si>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</si>
  <si>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</si>
  <si>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</si>
  <si>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</si>
  <si>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</si>
  <si>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</si>
  <si>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</si>
  <si>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</si>
  <si>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</si>
  <si>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</si>
  <si>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</si>
  <si>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</si>
  <si>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</si>
  <si>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</si>
  <si>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</si>
  <si>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</si>
  <si>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</si>
  <si>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</si>
  <si>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</si>
  <si>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</si>
  <si>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</si>
  <si>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</si>
  <si>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</si>
  <si>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</si>
  <si>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</si>
  <si>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</si>
  <si>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</si>
  <si>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</si>
  <si>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</si>
  <si>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</si>
  <si>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</si>
  <si>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</si>
  <si>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</si>
  <si>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</si>
  <si>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</si>
  <si>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</si>
  <si>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</si>
  <si>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</si>
  <si>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</si>
  <si>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</si>
  <si>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</si>
  <si>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</si>
  <si>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</si>
  <si>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</si>
  <si>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</si>
  <si>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</si>
  <si>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</si>
  <si>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</si>
  <si>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</si>
  <si>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</si>
  <si>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</si>
  <si>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</si>
  <si>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</si>
  <si>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</si>
  <si>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</si>
  <si>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</si>
  <si>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</si>
  <si>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</si>
  <si>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</si>
  <si>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</si>
  <si>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</si>
  <si>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</si>
  <si>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</si>
  <si>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</si>
  <si>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</si>
  <si>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</si>
  <si>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</si>
  <si>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</si>
  <si>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</si>
  <si>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</si>
  <si>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</si>
  <si>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</si>
  <si>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</si>
  <si>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</si>
  <si>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</si>
  <si>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</si>
  <si>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</si>
  <si>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</si>
  <si>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</si>
  <si>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</si>
  <si>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</si>
  <si>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</si>
  <si>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</si>
  <si>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</si>
  <si>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</si>
  <si>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</si>
  <si>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</si>
  <si>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</si>
  <si>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</si>
  <si>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</si>
  <si>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</si>
  <si>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</si>
  <si>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</si>
  <si>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</si>
  <si>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</si>
  <si>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</si>
  <si>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</si>
  <si>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</si>
  <si>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</si>
  <si>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</si>
  <si>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</si>
  <si>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</si>
  <si>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</si>
  <si>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</si>
  <si>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</si>
  <si>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</si>
  <si>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</si>
  <si>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</si>
  <si>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</si>
  <si>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</si>
  <si>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</si>
  <si>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</si>
  <si>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</si>
  <si>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</si>
  <si>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</si>
  <si>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</si>
  <si>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</si>
  <si>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</si>
  <si>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</si>
  <si>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</si>
  <si>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</si>
  <si>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</si>
  <si>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</si>
  <si>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</si>
  <si>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</si>
  <si>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</si>
  <si>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</si>
  <si>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</si>
  <si>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</si>
  <si>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</si>
  <si>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</si>
  <si>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</si>
  <si>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</si>
  <si>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</si>
  <si>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</si>
  <si>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</si>
  <si>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</si>
  <si>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</si>
  <si>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</si>
  <si>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</si>
  <si>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</si>
  <si>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</si>
  <si>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</si>
  <si>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</si>
  <si>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</si>
  <si>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</si>
  <si>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</si>
  <si>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</si>
  <si>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</si>
  <si>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</si>
  <si>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</si>
  <si>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</si>
  <si>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</si>
  <si>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</si>
  <si>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</si>
  <si>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</si>
  <si>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</si>
  <si>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</si>
  <si>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</si>
  <si>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</si>
  <si>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</si>
  <si>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</si>
  <si>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</si>
  <si>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</si>
  <si>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</si>
  <si>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</si>
  <si>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</si>
  <si>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</si>
  <si>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</si>
  <si>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</si>
  <si>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</si>
  <si>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</si>
  <si>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</si>
  <si>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</si>
  <si>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</si>
  <si>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</si>
  <si>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</si>
  <si>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</si>
  <si>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</si>
  <si>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</si>
  <si>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</si>
  <si>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</si>
  <si>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</si>
  <si>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</si>
  <si>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</si>
  <si>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</si>
  <si>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</si>
  <si>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</si>
  <si>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</si>
  <si>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</si>
  <si>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</si>
  <si>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</si>
  <si>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</si>
  <si>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</si>
  <si>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</si>
  <si>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</si>
  <si>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</si>
  <si>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</si>
  <si>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</si>
  <si>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</si>
  <si>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</si>
  <si>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</si>
  <si>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</si>
  <si>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</si>
  <si>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</si>
  <si>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</si>
  <si>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</si>
  <si>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</si>
  <si>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</si>
  <si>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</si>
  <si>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</si>
  <si>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</si>
  <si>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</si>
  <si>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</si>
  <si>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</si>
  <si>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</si>
  <si>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</si>
  <si>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</si>
  <si>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</si>
  <si>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</si>
  <si>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</si>
  <si>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</si>
  <si>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</si>
  <si>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</si>
  <si>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</si>
  <si>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</si>
  <si>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</si>
  <si>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</si>
  <si>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</si>
  <si>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</si>
  <si>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</si>
  <si>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</si>
  <si>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</si>
  <si>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</si>
  <si>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</si>
  <si>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</si>
  <si>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</si>
  <si>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</si>
  <si>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</si>
  <si>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</si>
  <si>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</si>
  <si>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</si>
  <si>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</si>
  <si>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</si>
  <si>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</si>
  <si>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</si>
  <si>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</si>
  <si>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</si>
  <si>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</si>
  <si>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</si>
  <si>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</si>
  <si>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</si>
  <si>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</si>
  <si>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</si>
  <si>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</si>
  <si>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</si>
  <si>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</si>
  <si>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</si>
  <si>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</si>
  <si>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</si>
  <si>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</si>
  <si>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</si>
  <si>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</si>
  <si>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</si>
  <si>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</si>
  <si>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</si>
  <si>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</si>
  <si>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</si>
  <si>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</si>
  <si>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</si>
  <si>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</si>
  <si>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</si>
  <si>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</si>
  <si>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</si>
  <si>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</si>
  <si>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</si>
  <si>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</si>
  <si>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</si>
  <si>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</si>
  <si>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</si>
  <si>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</si>
  <si>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</si>
  <si>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</si>
  <si>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</si>
  <si>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</si>
  <si>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</si>
  <si>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</si>
  <si>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</si>
  <si>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</si>
  <si>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</si>
  <si>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</si>
  <si>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</si>
  <si>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</si>
  <si>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</si>
  <si>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</si>
  <si>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</si>
  <si>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</si>
  <si>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</si>
  <si>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</si>
  <si>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</si>
  <si>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</si>
  <si>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</si>
  <si>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</si>
  <si>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</si>
  <si>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</si>
  <si>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</si>
  <si>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</si>
  <si>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</si>
  <si>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</si>
  <si>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</si>
  <si>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</si>
  <si>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</si>
  <si>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</si>
  <si>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</si>
  <si>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</si>
  <si>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</si>
  <si>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</si>
  <si>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</si>
  <si>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</si>
  <si>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</si>
  <si>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</si>
  <si>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</si>
  <si>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</si>
  <si>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</si>
  <si>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</si>
  <si>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</si>
  <si>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</si>
  <si>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</si>
  <si>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</si>
  <si>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</si>
  <si>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</si>
  <si>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</si>
  <si>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</si>
  <si>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</si>
  <si>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</si>
  <si>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</si>
  <si>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</si>
  <si>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</si>
  <si>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</si>
  <si>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</si>
  <si>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</si>
  <si>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</si>
  <si>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</si>
  <si>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</si>
  <si>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</si>
  <si>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</si>
  <si>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</si>
  <si>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</si>
  <si>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</si>
  <si>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</si>
  <si>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</si>
  <si>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</si>
  <si>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</si>
  <si>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</si>
  <si>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</si>
  <si>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</si>
  <si>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</si>
  <si>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</si>
  <si>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</si>
  <si>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</si>
  <si>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</si>
  <si>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</si>
  <si>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</si>
  <si>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</si>
  <si>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</si>
  <si>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</si>
  <si>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</si>
  <si>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</si>
  <si>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</si>
  <si>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</si>
  <si>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</si>
  <si>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</si>
  <si>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</si>
  <si>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</si>
  <si>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</si>
  <si>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</si>
  <si>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</si>
  <si>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</si>
  <si>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</si>
  <si>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</si>
  <si>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</si>
  <si>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</si>
  <si>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</si>
  <si>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</si>
  <si>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</si>
  <si>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</si>
  <si>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</si>
  <si>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</si>
  <si>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</si>
  <si>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</si>
  <si>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</si>
  <si>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</si>
  <si>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</si>
  <si>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</si>
  <si>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</si>
  <si>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</si>
  <si>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</si>
  <si>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</si>
  <si>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</si>
  <si>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</si>
  <si>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</si>
  <si>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</si>
  <si>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</si>
  <si>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</si>
  <si>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</si>
  <si>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</si>
  <si>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</si>
  <si>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</si>
  <si>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</si>
  <si>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</si>
  <si>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</si>
  <si>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</si>
  <si>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</si>
  <si>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</si>
  <si>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</si>
  <si>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</si>
  <si>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</si>
  <si>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</si>
  <si>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</si>
  <si>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</si>
  <si>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</si>
  <si>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</si>
  <si>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</si>
  <si>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</si>
  <si>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</si>
  <si>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</si>
  <si>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</si>
  <si>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</si>
  <si>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</si>
  <si>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</si>
  <si>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</si>
  <si>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</si>
  <si>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</si>
  <si>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</si>
  <si>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</si>
  <si>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</si>
  <si>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</si>
  <si>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</si>
  <si>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</si>
  <si>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</si>
  <si>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</si>
  <si>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</si>
  <si>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</si>
  <si>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</si>
  <si>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</si>
  <si>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</si>
  <si>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</si>
  <si>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</si>
  <si>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</si>
  <si>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</si>
  <si>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</si>
  <si>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</si>
  <si>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</si>
  <si>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</si>
  <si>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</si>
  <si>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</si>
  <si>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</si>
  <si>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</si>
  <si>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</si>
  <si>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</si>
  <si>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</si>
  <si>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</si>
  <si>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</si>
  <si>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</si>
  <si>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</si>
  <si>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</si>
  <si>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</si>
  <si>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</si>
  <si>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</si>
  <si>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</si>
  <si>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</si>
  <si>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</si>
  <si>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</si>
  <si>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</si>
  <si>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</si>
  <si>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</si>
  <si>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</si>
  <si>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</si>
  <si>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</si>
  <si>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</si>
  <si>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</si>
  <si>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</si>
  <si>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</si>
  <si>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</si>
  <si>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</si>
  <si>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</si>
  <si>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</si>
  <si>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</si>
  <si>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</si>
  <si>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</si>
  <si>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</si>
  <si>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</si>
  <si>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</si>
  <si>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</si>
  <si>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</si>
  <si>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</si>
  <si>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</si>
  <si>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</si>
  <si>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</si>
  <si>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</si>
  <si>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</si>
  <si>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</si>
  <si>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</si>
  <si>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</si>
  <si>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</si>
  <si>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</si>
  <si>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</si>
  <si>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</si>
  <si>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</si>
  <si>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</si>
  <si>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</si>
  <si>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</si>
  <si>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</si>
  <si>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</si>
  <si>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</si>
  <si>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</si>
  <si>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</si>
  <si>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</si>
  <si>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</si>
  <si>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</si>
  <si>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</si>
  <si>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</si>
  <si>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</si>
  <si>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</si>
  <si>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</si>
  <si>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</si>
  <si>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</si>
  <si>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</si>
  <si>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</si>
  <si>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</si>
  <si>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</si>
  <si>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</si>
  <si>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</si>
  <si>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</si>
  <si>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</si>
  <si>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</si>
  <si>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</si>
  <si>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</si>
  <si>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</si>
  <si>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</si>
  <si>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</si>
  <si>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</si>
  <si>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</si>
  <si>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</si>
  <si>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</si>
  <si>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</si>
  <si>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</si>
  <si>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</si>
  <si>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</si>
  <si>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</si>
  <si>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</si>
  <si>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</si>
  <si>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</si>
  <si>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</si>
  <si>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</si>
  <si>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</si>
  <si>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</si>
  <si>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</si>
  <si>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</si>
  <si>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</si>
  <si>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</si>
  <si>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</si>
  <si>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</si>
  <si>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</si>
  <si>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</si>
  <si>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</si>
  <si>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</si>
  <si>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</si>
  <si>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</si>
  <si>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</si>
  <si>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</si>
  <si>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</si>
  <si>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</si>
  <si>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</si>
  <si>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</si>
  <si>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</si>
  <si>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</si>
  <si>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</si>
  <si>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</si>
  <si>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</si>
  <si>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</si>
  <si>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</si>
  <si>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</si>
  <si>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</si>
  <si>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</si>
  <si>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</si>
  <si>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</si>
  <si>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</si>
  <si>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</si>
  <si>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</si>
  <si>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</si>
  <si>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</si>
  <si>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</si>
  <si>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</si>
  <si>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</si>
  <si>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</si>
  <si>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</si>
  <si>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</si>
  <si>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</si>
  <si>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</si>
  <si>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</si>
  <si>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</si>
  <si>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</si>
  <si>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</si>
  <si>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</si>
  <si>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</si>
  <si>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</si>
  <si>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</si>
  <si>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</si>
  <si>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</si>
  <si>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</si>
  <si>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</si>
  <si>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</si>
  <si>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</si>
  <si>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</si>
  <si>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</si>
  <si>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</si>
  <si>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</si>
  <si>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</si>
  <si>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</si>
  <si>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</si>
  <si>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</si>
  <si>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</si>
  <si>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</si>
  <si>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</si>
  <si>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</si>
  <si>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</si>
  <si>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</si>
  <si>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</si>
  <si>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</si>
  <si>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</si>
  <si>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</si>
  <si>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</si>
  <si>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</si>
  <si>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</si>
  <si>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</si>
  <si>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</si>
  <si>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</si>
  <si>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</si>
  <si>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</si>
  <si>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</si>
  <si>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</si>
  <si>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</si>
  <si>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</si>
  <si>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</si>
  <si>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</si>
  <si>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</si>
  <si>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</si>
  <si>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</si>
  <si>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</si>
  <si>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</si>
  <si>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</si>
  <si>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</si>
  <si>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</si>
  <si>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</si>
  <si>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</si>
  <si>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</si>
  <si>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</si>
  <si>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</si>
  <si>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</si>
  <si>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</si>
  <si>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</si>
  <si>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</si>
  <si>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</si>
  <si>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</si>
  <si>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</si>
  <si>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</si>
  <si>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</si>
  <si>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</si>
  <si>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</si>
  <si>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</si>
  <si>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</si>
  <si>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</si>
  <si>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</si>
  <si>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</si>
  <si>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</si>
  <si>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</si>
  <si>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</si>
  <si>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</si>
  <si>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</si>
  <si>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</si>
  <si>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</si>
  <si>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</si>
  <si>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</si>
  <si>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</si>
  <si>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</si>
  <si>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</si>
  <si>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</si>
  <si>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</si>
  <si>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</si>
  <si>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</si>
  <si>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</si>
  <si>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</si>
  <si>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</si>
  <si>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</si>
  <si>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</si>
  <si>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</si>
  <si>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</si>
  <si>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</si>
  <si>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</si>
  <si>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</si>
  <si>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</si>
  <si>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</si>
  <si>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</si>
  <si>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</si>
  <si>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</si>
  <si>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</si>
  <si>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</si>
  <si>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</si>
  <si>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</si>
  <si>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</si>
  <si>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</si>
  <si>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</si>
  <si>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</si>
  <si>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</si>
  <si>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</si>
  <si>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</si>
  <si>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</si>
  <si>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</si>
  <si>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</si>
  <si>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</si>
  <si>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</si>
  <si>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</si>
  <si>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</si>
  <si>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</si>
  <si>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</si>
  <si>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</si>
  <si>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</si>
  <si>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</si>
  <si>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</si>
  <si>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</si>
  <si>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</si>
  <si>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</si>
  <si>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</si>
  <si>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</si>
  <si>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</si>
  <si>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</si>
  <si>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</si>
  <si>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</si>
  <si>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</si>
  <si>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</si>
  <si>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</si>
  <si>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</si>
  <si>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</si>
  <si>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</si>
  <si>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</si>
  <si>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</si>
  <si>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</si>
  <si>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</si>
  <si>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</si>
  <si>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</si>
  <si>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</si>
  <si>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</si>
  <si>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</si>
  <si>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</si>
  <si>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</si>
  <si>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</si>
  <si>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</si>
  <si>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</si>
  <si>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</si>
  <si>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</si>
  <si>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</si>
  <si>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</si>
  <si>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</si>
  <si>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</si>
  <si>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</si>
  <si>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</si>
  <si>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</si>
  <si>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</si>
  <si>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</si>
  <si>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</si>
  <si>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</si>
  <si>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</si>
  <si>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</si>
  <si>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</si>
  <si>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</si>
  <si>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</si>
  <si>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</si>
  <si>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</si>
  <si>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</si>
  <si>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</si>
  <si>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</si>
  <si>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</si>
  <si>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</si>
  <si>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</si>
  <si>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</si>
  <si>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</si>
  <si>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</si>
  <si>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</si>
  <si>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</si>
  <si>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</si>
  <si>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</si>
  <si>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</si>
  <si>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</si>
  <si>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</si>
  <si>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</si>
  <si>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</si>
  <si>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</si>
  <si>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</si>
  <si>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</si>
  <si>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</si>
  <si>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</si>
  <si>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</si>
  <si>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</si>
  <si>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</si>
  <si>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</si>
  <si>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</si>
  <si>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</si>
  <si>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</si>
  <si>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</si>
  <si>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</si>
  <si>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</si>
  <si>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</si>
  <si>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</si>
  <si>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</si>
  <si>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</si>
  <si>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</si>
  <si>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</si>
  <si>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</si>
  <si>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</si>
  <si>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</si>
  <si>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</si>
  <si>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</si>
  <si>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</si>
  <si>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</si>
  <si>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</si>
  <si>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</si>
  <si>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</si>
  <si>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</si>
  <si>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</si>
  <si>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</si>
  <si>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</si>
  <si>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</si>
  <si>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</si>
  <si>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</si>
  <si>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</si>
  <si>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</si>
  <si>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</si>
  <si>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</si>
  <si>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</si>
  <si>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</si>
  <si>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</si>
  <si>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</si>
  <si>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</si>
  <si>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</si>
  <si>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</si>
  <si>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</si>
  <si>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</si>
  <si>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</si>
  <si>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</si>
  <si>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</si>
  <si>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</si>
  <si>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</si>
  <si>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</si>
  <si>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</si>
  <si>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</si>
  <si>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</si>
  <si>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</si>
  <si>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</si>
  <si>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</si>
  <si>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</si>
  <si>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</si>
  <si>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</si>
  <si>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</si>
  <si>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</si>
  <si>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</si>
  <si>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</si>
  <si>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</si>
  <si>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</si>
  <si>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</si>
  <si>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</si>
  <si>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</si>
  <si>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</si>
  <si>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</si>
  <si>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</si>
  <si>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</si>
  <si>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</si>
  <si>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</si>
  <si>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</si>
  <si>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</si>
  <si>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</si>
  <si>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</si>
  <si>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</si>
  <si>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</si>
  <si>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</si>
  <si>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</si>
  <si>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</si>
  <si>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</si>
  <si>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</si>
  <si>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</si>
  <si>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</si>
  <si>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</si>
  <si>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</si>
  <si>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</si>
  <si>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</si>
  <si>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</si>
  <si>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</si>
  <si>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</si>
  <si>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</si>
  <si>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</si>
  <si>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</si>
  <si>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</si>
  <si>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</si>
  <si>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</si>
  <si>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</si>
  <si>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</si>
  <si>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</si>
  <si>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</si>
  <si>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</si>
  <si>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</si>
  <si>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</si>
  <si>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</si>
  <si>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</si>
  <si>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</si>
  <si>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</si>
  <si>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</si>
  <si>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</si>
  <si>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</si>
  <si>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</si>
  <si>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</si>
  <si>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</si>
  <si>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</si>
  <si>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</si>
  <si>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</si>
  <si>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</si>
  <si>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</si>
  <si>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</si>
  <si>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</si>
  <si>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</si>
  <si>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</si>
  <si>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</si>
  <si>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</si>
  <si>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</si>
  <si>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</si>
  <si>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</si>
  <si>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</si>
  <si>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</si>
  <si>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</si>
  <si>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</si>
  <si>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</si>
  <si>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</si>
  <si>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</si>
  <si>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</si>
  <si>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</si>
  <si>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</si>
  <si>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</si>
  <si>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</si>
  <si>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</si>
  <si>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</si>
  <si>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</si>
  <si>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</si>
  <si>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</si>
  <si>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</si>
  <si>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</si>
  <si>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</si>
  <si>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</si>
  <si>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</si>
  <si>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</si>
  <si>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</si>
  <si>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</si>
  <si>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</si>
  <si>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</si>
  <si>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</si>
  <si>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</si>
  <si>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</si>
  <si>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</si>
  <si>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</si>
  <si>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</si>
  <si>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</si>
  <si>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</si>
  <si>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</si>
  <si>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</si>
  <si>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</si>
  <si>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</si>
  <si>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</si>
  <si>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</si>
  <si>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</si>
  <si>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</si>
  <si>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</si>
  <si>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</si>
  <si>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</si>
  <si>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</si>
  <si>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</si>
  <si>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</si>
  <si>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</si>
  <si>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</si>
  <si>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</si>
  <si>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</si>
  <si>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</si>
  <si>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</si>
  <si>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</si>
  <si>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</si>
  <si>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</si>
  <si>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</si>
  <si>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</si>
  <si>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</si>
  <si>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</si>
  <si>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</si>
  <si>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</si>
  <si>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</si>
  <si>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</si>
  <si>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</si>
  <si>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</si>
  <si>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</si>
  <si>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</si>
  <si>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</si>
  <si>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</si>
  <si>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</si>
  <si>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</si>
  <si>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</si>
  <si>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</si>
  <si>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</si>
  <si>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</si>
  <si>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</si>
  <si>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</si>
  <si>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</si>
  <si>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</si>
  <si>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</si>
  <si>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</si>
  <si>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</si>
  <si>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</si>
  <si>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</si>
  <si>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</si>
  <si>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</si>
  <si>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</si>
  <si>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</si>
  <si>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</si>
  <si>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</si>
  <si>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</si>
  <si>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</si>
  <si>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</si>
  <si>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</si>
  <si>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</si>
  <si>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</si>
  <si>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</si>
  <si>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</si>
  <si>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</si>
  <si>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</si>
  <si>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</si>
  <si>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</si>
  <si>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</si>
  <si>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</si>
  <si>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</si>
  <si>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</si>
  <si>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</si>
  <si>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</si>
  <si>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</si>
  <si>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</si>
  <si>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</si>
  <si>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</si>
  <si>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</si>
  <si>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</si>
  <si>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</si>
  <si>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</si>
  <si>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</si>
  <si>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</si>
  <si>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</si>
  <si>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</si>
  <si>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</si>
  <si>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</si>
  <si>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</si>
  <si>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</si>
  <si>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</si>
  <si>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</si>
  <si>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</si>
  <si>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</si>
  <si>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</si>
  <si>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</si>
  <si>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</si>
  <si>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</si>
  <si>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</si>
  <si>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</si>
  <si>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</si>
  <si>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</si>
  <si>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</si>
  <si>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</si>
  <si>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</si>
  <si>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</si>
  <si>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</si>
  <si>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</si>
  <si>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</si>
  <si>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</si>
  <si>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</si>
  <si>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</si>
  <si>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</si>
  <si>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</si>
  <si>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</si>
  <si>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</si>
  <si>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</si>
  <si>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</si>
  <si>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</si>
  <si>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</si>
  <si>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</si>
  <si>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</si>
  <si>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</si>
  <si>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</si>
  <si>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</si>
  <si>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</si>
  <si>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</si>
  <si>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</si>
  <si>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</si>
  <si>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</si>
  <si>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</si>
  <si>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</si>
  <si>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</si>
  <si>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</si>
  <si>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</si>
  <si>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</si>
  <si>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</si>
  <si>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</si>
  <si>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</si>
  <si>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</si>
  <si>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</si>
  <si>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</si>
  <si>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</si>
  <si>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</si>
  <si>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</si>
  <si>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</si>
  <si>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</si>
  <si>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</si>
  <si>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</si>
  <si>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</si>
  <si>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</si>
  <si>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</si>
  <si>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</si>
  <si>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</si>
  <si>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</si>
  <si>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</si>
  <si>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</si>
  <si>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</si>
  <si>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</si>
  <si>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</si>
  <si>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</si>
  <si>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</si>
  <si>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</si>
  <si>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</si>
  <si>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</si>
  <si>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</si>
  <si>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</si>
  <si>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</si>
  <si>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</si>
  <si>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</si>
  <si>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</si>
  <si>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</si>
  <si>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</si>
  <si>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</si>
  <si>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</si>
  <si>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</si>
  <si>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</si>
  <si>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</si>
  <si>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</si>
  <si>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</si>
  <si>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</si>
  <si>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</si>
  <si>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</si>
  <si>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</si>
  <si>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</si>
  <si>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</si>
  <si>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</si>
  <si>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</si>
  <si>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</si>
  <si>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</si>
  <si>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</si>
  <si>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</si>
  <si>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</si>
  <si>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</si>
  <si>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</si>
  <si>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</si>
  <si>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</si>
  <si>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</si>
  <si>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</si>
  <si>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</si>
  <si>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</si>
  <si>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</si>
  <si>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</si>
  <si>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</si>
  <si>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</si>
  <si>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</si>
  <si>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</si>
  <si>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</si>
  <si>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</si>
  <si>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</si>
  <si>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</si>
  <si>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</si>
  <si>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</si>
  <si>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</si>
  <si>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</si>
  <si>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</si>
  <si>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</si>
  <si>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</si>
  <si>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</si>
  <si>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</si>
  <si>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</si>
  <si>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</si>
  <si>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</si>
  <si>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</si>
  <si>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</si>
  <si>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</si>
  <si>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</si>
  <si>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</si>
  <si>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</si>
  <si>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</si>
  <si>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</si>
  <si>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</si>
  <si>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</si>
  <si>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</si>
  <si>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</si>
  <si>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</si>
  <si>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</si>
  <si>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</si>
  <si>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</si>
  <si>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</si>
  <si>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</si>
  <si>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</si>
  <si>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</si>
  <si>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</si>
  <si>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</si>
  <si>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</si>
  <si>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</si>
  <si>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</si>
  <si>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</si>
  <si>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</si>
  <si>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</si>
  <si>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</si>
  <si>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</si>
  <si>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</si>
  <si>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</si>
  <si>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</si>
  <si>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</si>
  <si>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</si>
  <si>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</si>
  <si>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</si>
  <si>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</si>
  <si>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</si>
  <si>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</si>
  <si>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</si>
  <si>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</si>
  <si>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</si>
  <si>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</si>
  <si>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</si>
  <si>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</si>
  <si>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</si>
  <si>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</si>
  <si>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</si>
  <si>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</si>
  <si>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</si>
  <si>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</si>
  <si>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</si>
  <si>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</si>
  <si>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</si>
  <si>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</si>
  <si>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</si>
  <si>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</si>
  <si>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</si>
  <si>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</si>
  <si>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</si>
  <si>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</si>
  <si>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</si>
  <si>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</si>
  <si>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</si>
  <si>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</si>
  <si>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</si>
  <si>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</si>
  <si>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</si>
  <si>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</si>
  <si>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</si>
  <si>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</si>
  <si>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</si>
  <si>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</si>
  <si>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</si>
  <si>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</si>
  <si>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</si>
  <si>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</si>
  <si>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</si>
  <si>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</si>
  <si>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</si>
  <si>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</si>
  <si>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</si>
  <si>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</si>
  <si>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</si>
  <si>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</si>
  <si>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</si>
  <si>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</si>
  <si>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</si>
  <si>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</si>
  <si>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</si>
  <si>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</si>
  <si>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</si>
  <si>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</si>
  <si>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</si>
  <si>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</si>
  <si>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</si>
  <si>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</si>
  <si>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</si>
  <si>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</si>
  <si>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</si>
  <si>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</si>
  <si>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</si>
  <si>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</si>
  <si>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</si>
  <si>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</si>
  <si>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</si>
  <si>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</si>
  <si>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</si>
  <si>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</si>
  <si>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</si>
  <si>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</si>
  <si>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</si>
  <si>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</si>
  <si>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</si>
  <si>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</si>
  <si>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</si>
  <si>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</si>
  <si>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</si>
  <si>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</si>
  <si>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</si>
  <si>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</si>
  <si>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</si>
  <si>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</si>
  <si>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</si>
  <si>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</si>
  <si>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</si>
  <si>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</si>
  <si>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</si>
  <si>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</si>
  <si>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</si>
  <si>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</si>
  <si>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</si>
  <si>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</si>
  <si>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</si>
  <si>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</si>
  <si>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</si>
  <si>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</si>
  <si>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</si>
  <si>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</si>
  <si>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</si>
  <si>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</si>
  <si>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</si>
  <si>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</si>
  <si>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</si>
  <si>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</si>
  <si>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</si>
  <si>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</si>
  <si>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</si>
  <si>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</si>
  <si>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</si>
  <si>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</si>
  <si>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</si>
  <si>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</si>
  <si>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</si>
  <si>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</si>
  <si>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</si>
  <si>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</si>
  <si>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</si>
  <si>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</si>
  <si>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</si>
  <si>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</si>
  <si>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</si>
  <si>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</si>
  <si>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</si>
  <si>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</si>
  <si>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</si>
  <si>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</si>
  <si>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</si>
  <si>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</si>
  <si>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</si>
  <si>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</si>
  <si>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</si>
  <si>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</si>
  <si>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</si>
  <si>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</si>
  <si>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</si>
  <si>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</si>
  <si>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</si>
  <si>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</si>
  <si>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</si>
  <si>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</si>
  <si>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</si>
  <si>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</si>
  <si>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</si>
  <si>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</si>
  <si>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</si>
  <si>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</si>
  <si>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</si>
  <si>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</si>
  <si>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</si>
  <si>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</si>
  <si>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</si>
  <si>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</si>
  <si>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</si>
  <si>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</si>
  <si>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</si>
  <si>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</si>
  <si>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</si>
  <si>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</si>
  <si>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</si>
  <si>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</si>
  <si>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</si>
  <si>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</si>
  <si>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</si>
  <si>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</si>
  <si>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</si>
  <si>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</si>
  <si>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</si>
  <si>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</si>
  <si>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</si>
  <si>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</si>
  <si>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</si>
  <si>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</si>
  <si>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</si>
  <si>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</si>
  <si>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</si>
  <si>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</si>
  <si>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</si>
  <si>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</si>
  <si>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</si>
  <si>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</si>
  <si>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</si>
  <si>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</si>
  <si>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</si>
  <si>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</si>
  <si>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</si>
  <si>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</si>
  <si>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</si>
  <si>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</si>
  <si>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</si>
  <si>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</si>
  <si>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</si>
  <si>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</si>
  <si>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</si>
  <si>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</si>
  <si>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</si>
  <si>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</si>
  <si>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</si>
  <si>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</si>
  <si>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</si>
  <si>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</si>
  <si>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</si>
  <si>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</si>
  <si>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</si>
  <si>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</si>
  <si>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</si>
  <si>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</si>
  <si>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</si>
  <si>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</si>
  <si>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</si>
  <si>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</si>
  <si>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</si>
  <si>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</si>
  <si>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</si>
  <si>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</si>
  <si>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</si>
  <si>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</si>
  <si>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</si>
  <si>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</si>
  <si>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</si>
  <si>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</si>
  <si>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</si>
  <si>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</si>
  <si>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</si>
  <si>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</si>
  <si>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</si>
  <si>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</si>
  <si>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</si>
  <si>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</si>
  <si>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</si>
  <si>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</si>
  <si>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</si>
  <si>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</si>
  <si>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</si>
  <si>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</si>
  <si>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</si>
  <si>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</si>
  <si>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</si>
  <si>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</si>
  <si>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</si>
  <si>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</si>
  <si>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</si>
  <si>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</si>
  <si>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</si>
  <si>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</si>
  <si>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</si>
  <si>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</si>
  <si>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</si>
  <si>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</si>
  <si>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</si>
  <si>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</si>
  <si>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</si>
  <si>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</si>
  <si>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</si>
  <si>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</si>
  <si>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</si>
  <si>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</si>
  <si>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</si>
  <si>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</si>
  <si>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</si>
  <si>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</si>
  <si>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</si>
  <si>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</si>
  <si>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</si>
  <si>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</si>
  <si>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</si>
  <si>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</si>
  <si>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</si>
  <si>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</si>
  <si>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</si>
  <si>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</si>
  <si>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</si>
  <si>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</si>
  <si>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</si>
  <si>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</si>
  <si>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</si>
  <si>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</si>
  <si>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</si>
  <si>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</si>
  <si>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</si>
  <si>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</si>
  <si>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</si>
  <si>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</si>
  <si>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</si>
  <si>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</si>
  <si>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</si>
  <si>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</si>
  <si>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</si>
  <si>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</si>
  <si>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</si>
  <si>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</si>
  <si>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</si>
  <si>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</si>
  <si>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</si>
  <si>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</si>
  <si>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</si>
  <si>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</si>
  <si>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</si>
  <si>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</si>
  <si>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</si>
  <si>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</si>
  <si>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</si>
  <si>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</si>
  <si>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</si>
  <si>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</si>
  <si>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</si>
  <si>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</si>
  <si>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</si>
  <si>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</si>
  <si>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</si>
  <si>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</si>
  <si>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</si>
  <si>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</si>
  <si>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</si>
  <si>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</si>
  <si>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</si>
  <si>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</si>
  <si>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</si>
  <si>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</si>
  <si>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</si>
  <si>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</si>
  <si>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</si>
  <si>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</si>
  <si>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</si>
  <si>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</si>
  <si>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</si>
  <si>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</si>
  <si>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</si>
  <si>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</si>
  <si>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</si>
  <si>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</si>
  <si>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</si>
  <si>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</si>
  <si>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</si>
  <si>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</si>
  <si>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</si>
  <si>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</si>
  <si>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</si>
  <si>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</si>
  <si>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</si>
  <si>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</si>
  <si>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</si>
  <si>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</si>
  <si>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</si>
  <si>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</si>
  <si>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</si>
  <si>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</si>
  <si>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</si>
  <si>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</si>
  <si>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</si>
  <si>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</si>
  <si>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</si>
  <si>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</si>
  <si>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</si>
  <si>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</si>
  <si>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</si>
  <si>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</si>
  <si>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</si>
  <si>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</si>
  <si>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</si>
  <si>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</si>
  <si>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</si>
  <si>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</si>
  <si>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</si>
  <si>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</si>
  <si>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</si>
  <si>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</si>
  <si>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</si>
  <si>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</si>
  <si>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</si>
  <si>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</si>
  <si>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</si>
  <si>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</si>
  <si>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</si>
  <si>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</si>
  <si>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</si>
  <si>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</si>
  <si>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</si>
  <si>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</si>
  <si>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</si>
  <si>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</si>
  <si>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</si>
  <si>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</si>
  <si>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</si>
  <si>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</si>
  <si>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</si>
  <si>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</si>
  <si>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</si>
  <si>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</si>
  <si>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</si>
  <si>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</si>
  <si>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</si>
  <si>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</si>
  <si>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</si>
  <si>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</si>
  <si>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</si>
  <si>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</si>
  <si>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</si>
  <si>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</si>
  <si>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</si>
  <si>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</si>
  <si>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</si>
  <si>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</si>
  <si>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</si>
  <si>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</si>
  <si>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</si>
  <si>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</si>
  <si>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</si>
  <si>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</si>
  <si>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</si>
  <si>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</si>
  <si>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</si>
  <si>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</si>
  <si>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</si>
  <si>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</si>
  <si>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</si>
  <si>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</si>
  <si>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</si>
  <si>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</si>
  <si>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</si>
  <si>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</si>
  <si>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</si>
  <si>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</si>
  <si>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</si>
  <si>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</si>
  <si>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</si>
  <si>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</si>
  <si>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</si>
  <si>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</si>
  <si>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</si>
  <si>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</si>
  <si>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</si>
  <si>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</si>
  <si>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</si>
  <si>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</si>
  <si>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</si>
  <si>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</si>
  <si>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</si>
  <si>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</si>
  <si>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</si>
  <si>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</si>
  <si>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</si>
  <si>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</si>
  <si>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</si>
  <si>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</si>
  <si>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</si>
  <si>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</si>
  <si>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</si>
  <si>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</si>
  <si>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</si>
  <si>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</si>
  <si>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</si>
  <si>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</si>
  <si>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</si>
  <si>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</si>
  <si>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</si>
  <si>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</si>
  <si>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</si>
  <si>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</si>
  <si>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</si>
  <si>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</si>
  <si>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</si>
  <si>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</si>
  <si>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</si>
  <si>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</si>
  <si>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</si>
  <si>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</si>
  <si>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</si>
  <si>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</si>
  <si>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</si>
  <si>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</si>
  <si>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</si>
  <si>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</si>
  <si>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</si>
  <si>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</si>
  <si>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</si>
  <si>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</si>
  <si>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</si>
  <si>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</si>
  <si>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</si>
  <si>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</si>
  <si>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</si>
  <si>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</si>
  <si>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</si>
  <si>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</si>
  <si>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</si>
  <si>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</si>
  <si>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</si>
  <si>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</si>
  <si>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</si>
  <si>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</si>
  <si>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</si>
  <si>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</si>
  <si>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</si>
  <si>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</si>
  <si>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</si>
  <si>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</si>
  <si>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</si>
  <si>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</si>
  <si>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</si>
  <si>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</si>
  <si>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</si>
  <si>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</si>
  <si>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</si>
  <si>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</si>
  <si>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</si>
  <si>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</si>
  <si>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</si>
  <si>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</si>
  <si>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</si>
  <si>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</si>
  <si>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</si>
  <si>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</si>
  <si>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</si>
  <si>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</si>
  <si>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</si>
  <si>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</si>
  <si>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</si>
  <si>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</si>
  <si>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</si>
  <si>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</si>
  <si>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</si>
  <si>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</si>
  <si>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</si>
  <si>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</si>
  <si>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</si>
  <si>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</si>
  <si>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</si>
  <si>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</si>
  <si>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</si>
  <si>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</si>
  <si>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</si>
  <si>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</si>
  <si>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</si>
  <si>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</si>
  <si>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</si>
  <si>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</si>
  <si>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</si>
  <si>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</si>
  <si>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</si>
  <si>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</si>
  <si>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</si>
  <si>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</si>
  <si>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</si>
  <si>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</si>
  <si>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</si>
  <si>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</si>
  <si>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</si>
  <si>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</si>
  <si>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</si>
  <si>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</si>
  <si>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</si>
  <si>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</si>
  <si>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</si>
  <si>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</si>
  <si>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</si>
  <si>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</si>
  <si>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</si>
  <si>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</si>
  <si>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</si>
  <si>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</si>
  <si>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</si>
  <si>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</si>
  <si>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</si>
  <si>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</si>
  <si>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</si>
  <si>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</si>
  <si>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</si>
  <si>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</si>
  <si>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</si>
  <si>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</si>
  <si>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</si>
  <si>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</si>
  <si>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</si>
  <si>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</si>
  <si>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</si>
  <si>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</si>
  <si>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</si>
  <si>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</si>
  <si>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</si>
  <si>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</si>
  <si>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</si>
  <si>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</si>
  <si>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</si>
  <si>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</si>
  <si>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</si>
  <si>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</si>
  <si>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</si>
  <si>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</si>
  <si>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Team near the site</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</si>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</sst>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K6" sqref="K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321.39476469907095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3.763506944233086E-2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45984.343190624997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45984.343190624997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45984.343190624997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45984.343190624997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45984.343190624997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45984.343190624997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45984.343190624997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45984.343190624997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45984.343190624997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45984.343190624997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45984.343190624997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45984.343190624997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45984.343190624997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45984.343190624997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45984.343190624997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45984.343190624997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45984.343190624997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45984.343190624997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45984.343190624997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45984.343190624997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45984.343190624997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45984.343190624997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45984.343190624997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45984.343190624997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45984.343190624997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45984.343190624997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45984.343190624997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45984.343190624997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45984.343190624997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45984.343190624997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45984.343190624997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45984.343190624997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0FF5446-C150-455B-911D-A8B131B71D66}"/>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159.34335266203561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9.1674421295465436E-2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45984.343190624997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45984.343190624997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45984.343190624997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45984.343190624997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45984.343190624997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45984.343190624997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45984.343190624997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45984.343190624997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45984.343190624997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45984.343190624997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45984.343190624997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45984.343190624997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45984.343190624997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45984.343190624997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45984.343190624997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45984.343190624997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45984.343190624997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45984.343190624997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45984.343190624997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45984.343190624997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45984.343190624997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45984.343190624997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45984.343190624997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45984.343190624997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45984.343190624997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45984.343190624997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45984.343190624997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45984.343190624997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45984.343190624997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45984.343190624997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45984.343190624997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45984.343190624997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45984.343190624997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45984.343190624997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45984.343190624997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45984.343190624997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45984.343190624997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45984.343190624997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45984.343190624997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45984.343190624997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45984.343190624997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45984.343190624997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45984.343190624997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45984.343190624997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45984.343190624997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45984.343190624997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45984.343190624997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45984.343190624997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45984.343190624997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45984.343190624997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45984.343190624997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45984.343190624997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45984.343190624997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45984.343190624997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45984.343190624997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45984.343190624997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45984.343190624997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45984.343190624997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45984.343190624997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45984.343190624997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45984.343190624997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45984.343190624997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45984.343190624997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45984.343190624997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45984.343190624997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45984.343190624997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45984.343190624997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45984.343190624997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45984.343190624997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45984.343190624997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45984.343190624997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45984.343190624997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45984.343190624997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45984.343190624997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45984.343190624997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45984.343190624997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45984.343190624997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45984.343190624997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45984.343190624997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45984.343190624997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45984.343190624997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45984.343190624997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45984.343190624997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45984.343190624997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45984.343190624997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45984.343190624997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45984.343190624997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45984.343190624997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45984.343190624997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45984.343190624997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45984.343190624997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45984.343190624997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45984.343190624997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45984.343190624997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45984.343190624997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45984.343190624997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45984.343190624997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45984.343190624997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45984.343190624997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45984.343190624997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45984.343190624997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45984.343190624997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45984.343190624997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45984.343190624997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45984.343190624997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45984.343190624997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45984.343190624997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45984.343190624997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45984.343190624997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45984.343190624997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45984.343190624997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45984.343190624997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45984.343190624997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45984.343190624997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45984.343190624997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45984.343190624997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45984.343190624997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45984.343190624997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45984.343190624997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45984.343190624997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45984.343190624997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45984.343190624997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45984.343190624997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45984.343190624997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45984.343190624997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45984.343190624997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45984.343190624997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45984.343190624997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45984.343190624997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45984.343190624997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45984.343190624997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45984.343190624997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45984.343190624997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45984.343190624997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45984.343190624997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45984.343190624997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45984.343190624997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45984.343190624997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45984.343190624997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45984.343190624997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45984.343190624997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45984.343190624997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45984.343190624997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45984.343190624997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45984.343190624997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45984.343190624997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45984.343190624997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45984.343190624997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45984.343190624997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45984.343190624997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45984.343190624997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45984.343190624997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45984.343190624997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45984.343190624997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45984.343190624997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45984.343190624997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45984.343190624997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45984.343190624997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45984.343190624997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45984.343190624997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45984.343190624997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45984.343190624997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45984.343190624997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45984.343190624997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45984.343190624997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45984.343190624997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45984.343190624997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45984.343190624997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45984.343190624997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45984.343190624997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45984.343190624997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45984.343190624997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45984.343190624997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45984.343190624997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45984.343190624997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45984.343190624997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45984.343190624997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45984.343190624997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45984.343190624997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45984.343190624997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45984.343190624997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45984.343190624997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45984.343190624997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45984.343190624997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45984.343190624997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45984.343190624997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45984.343190624997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45984.343190624997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45984.343190624997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45984.343190624997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45984.343190624997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45984.343190624997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45984.343190624997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45984.343190624997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45984.343190624997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45984.343190624997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45984.343190624997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45984.343190624997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45984.343190624997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45984.343190624997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45984.343190624997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45984.343190624997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45984.343190624997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45984.343190624997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45984.343190624997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45984.343190624997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45984.343190624997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45984.343190624997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45984.343190624997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45984.343190624997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45984.343190624997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45984.343190624997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45984.343190624997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45984.343190624997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45984.343190624997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45984.343190624997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45984.343190624997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45984.343190624997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45984.343190624997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45984.343190624997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45984.343190624997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45984.343190624997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45984.343190624997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45984.343190624997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45984.343190624997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45984.343190624997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45984.343190624997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45984.343190624997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45984.343190624997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45984.343190624997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45984.343190624997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45984.343190624997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45984.343190624997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45984.343190624997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45984.343190624997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45984.343190624997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45984.343190624997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45984.343190624997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45984.343190624997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45984.343190624997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45984.343190624997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45984.343190624997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45984.343190624997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45984.343190624997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45984.343190624997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45984.343190624997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45984.343190624997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45984.343190624997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45984.343190624997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45984.343190624997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45984.343190624997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45984.343190624997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45984.343190624997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45984.343190624997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45984.343190624997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45984.343190624997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45984.343190624997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45984.343190624997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45984.343190624997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45984.343190624997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45984.343190624997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45984.343190624997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45984.343190624997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45984.343190624997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45984.343190624997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45984.343190624997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45984.343190624997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45984.343190624997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45984.343190624997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45984.343190624997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45984.343190624997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45984.343190624997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45984.343190624997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45984.343190624997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45984.343190624997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45984.343190624997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45984.343190624997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45984.343190624997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45984.343190624997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45984.343190624997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45984.343190624997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45984.343190624997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45984.343190624997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45984.343190624997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45984.343190624997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45984.343190624997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45984.343190624997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45984.343190624997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45984.343190624997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45984.343190624997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45984.343190624997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45984.343190624997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45984.343190624997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45984.343190624997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45984.343190624997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45984.343190624997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45984.343190624997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45984.343190624997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45984.343190624997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45984.343190624997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45984.343190624997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45984.343190624997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45984.343190624997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45984.343190624997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45984.343190624997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45984.343190624997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45984.343190624997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45984.343190624997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45984.343190624997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45984.343190624997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45984.343190624997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45984.343190624997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45984.343190624997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45984.343190624997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45984.343190624997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45984.343190624997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45984.343190624997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45984.343190624997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45984.343190624997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45984.343190624997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45984.343190624997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45984.343190624997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45984.343190624997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45984.343190624997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45984.343190624997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45984.343190624997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45984.343190624997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45984.343190624997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45984.343190624997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45984.343190624997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45984.343190624997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45984.343190624997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45984.343190624997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45984.343190624997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45984.343190624997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45984.343190624997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45984.343190624997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45984.343190624997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45984.343190624997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45984.343190624997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45984.343190624997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45984.343190624997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45984.343190624997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45984.343190624997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45984.343190624997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45984.343190624997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45984.343190624997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45984.343190624997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45984.343190624997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45984.343190624997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45984.343190624997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45984.343190624997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45984.343190624997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45984.343190624997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45984.343190624997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45984.343190624997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45984.343190624997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45984.343190624997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45984.343190624997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45984.343190624997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45984.343190624997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45984.343190624997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45984.343190624997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45984.343190624997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45984.343190624997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45984.343190624997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45984.343190624997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45984.343190624997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45984.343190624997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45984.343190624997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45984.343190624997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45984.343190624997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45984.343190624997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45984.343190624997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45984.343190624997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45984.343190624997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45984.343190624997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45984.343190624997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45984.343190624997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45984.343190624997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45984.343190624997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45984.343190624997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45984.343190624997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45984.343190624997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45984.343190624997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45984.343190624997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45984.343190624997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45984.343190624997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45984.343190624997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45984.343190624997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45984.343190624997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45984.343190624997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45984.343190624997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45984.343190624997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45984.343190624997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45984.343190624997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45984.343190624997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45984.343190624997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45984.343190624997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45984.343190624997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45984.343190624997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45984.343190624997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45984.343190624997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45984.343190624997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45984.343190624997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45984.343190624997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45984.343190624997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45984.343190624997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45984.343190624997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45984.343190624997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45984.343190624997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45984.343190624997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45984.343190624997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45984.343190624997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45984.343190624997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45984.343190624997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45984.343190624997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45984.343190624997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45984.343190624997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45984.343190624997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45984.343190624997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45984.343190624997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45984.343190624997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45984.343190624997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45984.343190624997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45984.343190624997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45984.343190624997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45984.343190624997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45984.343190624997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45984.343190624997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45984.343190624997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45984.343190624997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45984.343190624997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45984.343190624997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45984.343190624997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45984.343190624997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45984.343190624997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45984.343190624997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45984.343190624997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45984.343190624997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45984.343190624997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45984.343190624997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45984.343190624997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45984.343190624997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45984.343190624997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45984.343190624997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45984.343190624997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45984.343190624997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45984.343190624997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45984.343190624997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45984.343190624997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45984.343190624997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45984.343190624997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45984.343190624997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45984.343190624997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45984.343190624997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45984.343190624997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45984.343190624997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45984.343190624997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45984.343190624997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45984.343190624997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45984.343190624997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45984.343190624997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45984.343190624997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45984.343190624997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45984.343190624997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45984.343190624997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45984.343190624997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45984.343190624997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45984.343190624997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45984.343190624997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45984.343190624997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45984.343190624997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45984.343190624997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45984.343190624997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45984.343190624997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45984.343190624997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45984.343190624997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45984.343190624997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45984.343190624997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45984.343190624997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45984.343190624997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45984.343190624997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45984.343190624997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45984.343190624997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45984.343190624997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45984.343190624997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45984.343190624997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45984.343190624997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45984.343190624997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45984.343190624997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45984.343190624997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45984.343190624997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45984.343190624997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45984.343190624997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45984.343190624997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45984.343190624997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45984.343190624997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45984.343190624997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45984.343190624997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45984.343190624997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45984.343190624997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45984.343190624997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45984.343190624997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45984.343190624997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45984.343190624997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45984.343190624997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45984.343190624997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45984.343190624997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45984.343190624997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45984.343190624997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45984.343190624997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45984.343190624997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45984.343190624997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45984.343190624997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45984.343190624997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45984.343190624997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45984.343190624997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45984.343190624997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45984.343190624997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45984.343190624997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45984.343190624997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45984.343190624997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45984.343190624997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45984.343190624997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45984.343190624997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45984.343190624997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45984.343190624997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45984.343190624997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45984.343190624997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45984.343190624997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45984.343190624997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45984.343190624997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45984.343190624997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45984.343190624997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45984.343190624997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45984.343190624997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45984.343190624997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45984.343190624997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45984.343190624997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45984.343190624997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45984.343190624997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45984.343190624997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45984.343190624997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45984.343190624997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45984.343190624997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45984.343190624997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45984.343190624997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45984.343190624997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45984.343190624997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45984.343190624997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45984.343190624997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45984.343190624997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45984.343190624997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45984.343190624997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45984.343190624997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45984.343190624997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45984.343190624997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45984.343190624997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45984.343190624997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45984.343190624997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45984.343190624997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45984.343190624997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45984.343190624997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45984.343190624997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45984.343190624997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45984.343190624997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45984.343190624997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45984.343190624997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45984.343190624997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45984.343190624997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45984.343190624997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45984.343190624997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45984.343190624997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45984.343190624997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45984.343190624997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45984.343190624997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45984.343190624997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45984.343190624997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45984.343190624997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45984.343190624997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45984.343190624997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45984.343190624997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45984.343190624997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45984.343190624997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45984.343190624997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45984.343190624997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45984.343190624997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45984.343190624997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45984.343190624997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45984.343190624997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45984.343190624997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45984.343190624997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45984.343190624997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45984.343190624997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45984.343190624997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45984.343190624997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45984.343190624997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45984.343190624997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45984.343190624997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45984.343190624997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45984.343190624997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45984.343190624997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45984.343190624997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45984.343190624997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45984.343190624997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45984.343190624997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45984.343190624997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45984.343190624997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45984.343190624997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45984.343190624997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45984.343190624997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45984.343190624997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45984.343190624997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45984.343190624997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45984.343190624997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45984.343190624997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45984.343190624997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45984.343190624997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45984.343190624997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45984.343190624997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45984.343190624997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45984.343190624997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45984.343190624997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45984.343190624997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45984.343190624997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45984.343190624997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45984.343190624997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45984.343190624997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45984.343190624997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45984.343190624997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45984.343190624997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45984.343190624997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45984.343190624997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45984.343190624997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45984.343190624997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45984.343190624997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45984.343190624997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45984.343190624997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45984.343190624997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45984.343190624997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45984.343190624997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45984.343190624997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45984.343190624997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45984.343190624997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45984.343190624997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45984.343190624997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45984.343190624997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45984.343190624997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45984.343190624997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45984.343190624997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45984.343190624997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45984.343190624997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45984.343190624997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45984.343190624997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45984.343190624997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45984.343190624997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45984.343190624997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45984.343190624997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45984.343190624997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45984.343190624997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45984.343190624997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45984.343190624997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45984.343190624997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45984.343190624997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45984.343190624997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45984.343190624997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45984.343190624997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45984.343190624997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45984.343190624997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45984.343190624997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45984.343190624997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45984.343190624997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45984.343190624997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45984.343190624997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45984.343190624997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45984.343190624997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45984.343190624997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45984.343190624997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45984.343190624997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45984.343190624997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45984.343190624997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45984.343190624997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45984.343190624997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45984.343190624997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45984.343190624997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45984.343190624997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45984.343190624997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45984.343190624997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45984.343190624997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45984.343190624997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45984.343190624997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45984.343190624997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45984.343190624997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45984.343190624997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45984.343190624997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45984.343190624997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45984.343190624997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45984.343190624997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45984.343190624997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45984.343190624997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45984.343190624997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45984.343190624997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45984.343190624997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45984.343190624997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45984.343190624997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45984.343190624997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45984.343190624997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45984.343190624997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45984.343190624997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45984.343190624997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45984.343190624997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45984.343190624997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45984.343190624997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45984.343190624997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45984.343190624997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45984.343190624997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45984.343190624997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45984.343190624997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45984.343190624997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45984.343190624997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45984.343190624997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45984.343190624997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45984.343190624997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45984.343190624997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45984.343190624997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45984.343190624997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45984.343190624997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45984.343190624997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45984.343190624997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45984.343190624997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45984.343190624997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45984.343190624997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45984.343190624997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45984.343190624997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45984.343190624997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45984.343190624997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45984.343190624997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45984.343190624997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45984.343190624997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45984.343190624997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45984.343190624997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45984.343190624997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45984.343190624997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45984.343190624997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45984.343190624997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45984.343190624997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45984.343190624997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45984.343190624997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45984.343190624997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45984.343190624997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45984.343190624997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45984.343190624997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45984.343190624997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45984.343190624997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45984.343190624997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45984.343190624997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45984.343190624997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45984.343190624997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45984.343190624997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45984.343190624997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45984.343190624997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45984.343190624997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45984.343190624997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45984.343190624997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45984.343190624997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45984.343190624997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45984.343190624997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45984.343190624997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45984.343190624997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45984.343190624997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45984.343190624997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45984.343190624997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45984.343190624997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45984.343190624997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45984.343190624997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45984.343190624997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45984.343190624997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45984.343190624997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45984.343190624997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45984.343190624997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45984.343190624997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45984.343190624997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45984.343190624997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45984.343190624997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45984.343190624997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45984.343190624997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45984.343190624997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45984.343190624997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45984.343190624997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45984.343190624997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45984.343190624997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45984.343190624997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45984.343190624997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45984.343190624997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45984.343190624997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45984.343190624997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45984.343190624997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45984.343190624997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45984.343190624997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45984.343190624997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45984.343190624997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45984.343190624997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45984.343190624997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45984.343190624997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45984.343190624997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45984.343190624997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45984.343190624997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45984.343190624997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45984.343190624997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45984.343190624997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45984.343190624997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45984.343190624997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45984.343190624997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45984.343190624997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45984.343190624997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45984.343190624997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45984.343190624997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45984.343190624997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45984.343190624997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45984.343190624997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45984.343190624997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45984.343190624997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45984.343190624997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45984.343190624997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45984.343190624997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45984.343190624997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45984.343190624997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45984.343190624997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45984.343190624997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45984.343190624997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45984.343190624997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45984.343190624997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45984.343190624997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45984.343190624997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45984.343190624997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45984.343190624997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45984.343190624997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45984.343190624997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45984.343190624997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45984.343190624997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45984.343190624997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45984.343190624997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45984.343190624997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45984.343190624997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45984.343190624997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45984.343190624997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45984.343190624997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45984.343190624997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45984.343190624997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45984.343190624997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45984.343190624997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45984.343190624997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45984.343190624997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45984.343190624997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45984.343190624997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45984.343190624997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45984.343190624997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45984.343190624997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45984.343190624997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45984.343190624997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45984.343190624997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45984.343190624997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45984.343190624997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45984.343190624997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45984.343190624997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45984.343190624997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45984.343190624997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45984.343190624997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45984.343190624997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45984.343190624997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45984.343190624997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45984.343190624997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45984.343190624997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45984.343190624997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45984.343190624997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45984.343190624997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45984.343190624997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45984.343190624997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45984.343190624997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45984.343190624997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45984.343190624997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45984.343190624997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45984.343190624997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45984.343190624997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45984.343190624997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45984.343190624997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45984.343190624997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45984.343190624997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45984.343190624997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45984.343190624997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45984.343190624997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45984.343190624997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45984.343190624997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45984.343190624997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45984.343190624997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45984.343190624997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45984.343190624997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45984.343190624997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45984.343190624997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45984.343190624997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45984.343190624997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45984.343190624997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45984.343190624997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45984.343190624997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45984.343190624997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45984.343190624997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45984.343190624997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45984.343190624997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45984.343190624997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45984.343190624997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45984.343190624997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45984.343190624997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45984.343190624997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45984.343190624997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45984.343190624997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45984.343190624997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45984.343190624997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45984.343190624997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45984.343190624997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45984.343190624997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45984.343190624997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45984.343190624997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45984.343190624997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45984.343190624997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45984.343190624997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45984.343190624997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45984.343190624997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45984.343190624997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45984.343190624997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45984.343190624997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45984.343190624997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45984.343190624997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45984.343190624997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45984.343190624997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45984.343190624997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45984.343190624997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45984.343190624997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45984.343190624997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45984.343190624997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45984.343190624997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45984.343190624997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45984.343190624997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45984.343190624997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45984.343190624997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45984.343190624997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45984.343190624997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45984.343190624997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45984.343190624997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45984.343190624997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45984.343190624997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45984.343190624997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45984.343190624997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45984.343190624997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45984.343190624997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45984.343190624997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45984.343190624997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45984.343190624997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45984.343190624997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45984.343190624997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45984.343190624997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45984.343190624997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45984.343190624997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45984.343190624997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45984.343190624997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45984.343190624997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45984.343190624997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45984.343190624997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45984.343190624997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45984.343190624997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45984.343190624997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45984.343190624997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45984.343190624997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45984.343190624997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45984.343190624997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45984.343190624997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45984.343190624997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45984.343190624997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45984.343190624997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45984.343190624997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45984.343190624997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45984.343190624997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45984.343190624997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45984.343190624997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45984.343190624997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45984.343190624997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45984.343190624997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45984.343190624997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45984.343190624997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45984.343190624997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45984.343190624997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45984.343190624997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45984.343190624997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45984.343190624997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45984.343190624997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45984.343190624997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45984.343190624997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45984.343190624997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45984.343190624997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45984.343190624997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45984.343190624997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45984.343190624997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45984.343190624997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45984.343190624997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45984.343190624997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45984.343190624997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45984.343190624997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45984.343190624997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45984.343190624997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45984.343190624997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45984.343190624997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45984.343190624997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45984.343190624997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45984.343190624997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45984.343190624997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45984.343190624997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45984.343190624997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45984.343190624997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45984.343190624997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45984.343190624997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45984.343190624997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45984.343190624997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45984.343190624997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45984.343190624997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45984.343190624997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45984.343190624997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45984.343190624997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45984.343190624997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45984.343190624997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45984.343190624997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45984.343190624997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45984.343190624997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45984.343190624997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45984.343190624997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45984.343190624997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45984.343190624997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45984.343190624997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45984.343190624997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45984.343190624997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45984.343190624997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45984.343190624997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45984.343190624997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45984.343190624997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45984.343190624997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45984.343190624997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45984.343190624997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45984.343190624997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45984.343190624997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45984.343190624997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45984.343190624997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45984.343190624997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45984.343190624997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45984.343190624997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45984.343190624997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45984.343190624997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45984.343190624997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45984.343190624997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45984.343190624997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45984.343190624997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45984.343190624997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45984.343190624997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45984.343190624997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45984.343190624997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45984.343190624997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45984.343190624997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45984.343190624997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45984.343190624997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45984.343190624997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45984.343190624997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45984.343190624997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45984.343190624997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45984.343190624997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45984.343190624997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45984.343190624997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45984.343190624997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45984.343190624997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45984.343190624997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45984.343190624997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45984.343190624997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45984.343190624997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45984.343190624997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45984.343190624997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45984.343190624997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45984.343190624997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45984.343190624997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45984.343190624997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45984.343190624997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45984.343190624997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45984.343190624997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45984.343190624997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45984.343190624997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45984.343190624997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45984.343190624997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45984.343190624997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45984.343190624997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45984.343190624997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45984.343190624997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45984.343190624997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45984.343190624997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45984.343190624997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45984.343190624997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45984.343190624997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45984.343190624997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45984.343190624997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45984.343190624997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45984.343190624997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45984.343190624997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45984.343190624997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45984.343190624997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45984.343190624997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45984.343190624997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45984.343190624997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45984.343190624997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45984.343190624997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45984.343190624997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45984.343190624997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45984.343190624997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45984.343190624997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280.86247303240089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45984.343190624997</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36334</v>
      </c>
      <c r="E4" s="94" t="s">
        <v>39021</v>
      </c>
      <c r="F4" s="95">
        <v>45984.325694444444</v>
      </c>
      <c r="G4" s="96">
        <f ca="1">IFERROR(NOW()-F4,"")</f>
        <v>1.7496180553280283E-2</v>
      </c>
      <c r="H4" s="95">
        <v>45984.320011574076</v>
      </c>
      <c r="I4" s="113" t="str">
        <f>IFERROR(VLOOKUP(D4,DB!A:F,6,0),"")</f>
        <v>Generator-SG</v>
      </c>
      <c r="J4" s="113" t="str">
        <f>IFERROR(VLOOKUP(D4,DB!A:G,7,0),"")</f>
        <v>Dead</v>
      </c>
      <c r="K4" s="97" t="s">
        <v>39114</v>
      </c>
      <c r="L4" s="91" t="str">
        <f>IFERROR(VLOOKUP(D4,DB!A:I,9,0),"")</f>
        <v>Latis</v>
      </c>
    </row>
    <row r="5" spans="1:16" ht="15" customHeight="1">
      <c r="A5" s="113" t="s">
        <v>39115</v>
      </c>
      <c r="B5" s="113" t="str">
        <f>IFERROR(VLOOKUP(D5,DB!A:K,11,0),"")</f>
        <v>R4</v>
      </c>
      <c r="C5" s="93">
        <v>1</v>
      </c>
      <c r="D5" s="91" t="s">
        <v>30703</v>
      </c>
      <c r="E5" s="94" t="s">
        <v>39021</v>
      </c>
      <c r="F5" s="95">
        <v>45984.334722222222</v>
      </c>
      <c r="G5" s="96">
        <f ca="1">IFERROR(NOW()-F5,"")</f>
        <v>8.4684027751791291E-3</v>
      </c>
      <c r="H5" s="95">
        <v>45984.316770833335</v>
      </c>
      <c r="I5" s="113" t="str">
        <f>IFERROR(VLOOKUP(D5,DB!A:F,6,0),"")</f>
        <v>Generator-SG</v>
      </c>
      <c r="J5" s="113" t="str">
        <f>IFERROR(VLOOKUP(D5,DB!A:G,7,0),"")</f>
        <v>Vandalized</v>
      </c>
      <c r="K5" s="97" t="s">
        <v>39116</v>
      </c>
      <c r="L5" s="91" t="str">
        <f>IFERROR(VLOOKUP(D5,DB!A:I,9,0),"")</f>
        <v>Latis</v>
      </c>
    </row>
    <row r="6" spans="1:16" ht="15" customHeight="1">
      <c r="A6" s="113"/>
      <c r="B6" s="113" t="str">
        <f>IFERROR(VLOOKUP(D6,DB!A:K,11,0),"")</f>
        <v/>
      </c>
      <c r="C6" s="93"/>
      <c r="D6" s="91"/>
      <c r="E6" s="94"/>
      <c r="F6" s="95"/>
      <c r="G6" s="96">
        <f ca="1">IFERROR(NOW()-F6,"")</f>
        <v>45984.343190624997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45984.343190624997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45984.343190624997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45984.343190624997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45984.343190624997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45984.343190624997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45984.343190624997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45984.343190624997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45984.343190624997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45984.343190624997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45984.343190624997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45984.343190624997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45984.343190624997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45984.343190624997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45984.343190624997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45984.343190624997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45984.343190624997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45984.343190624997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45984.343190624997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45984.343190624997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45984.343190624997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45984.343190624997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45984.343190624997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45984.343190624997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45984.343190624997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45984.343190624997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45984.343190624997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45984.343190624997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45984.343190624997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45984.343190624997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45984.343190624997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45984.343190624997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45984.343190624997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45984.343190624997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45984.343190624997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45984.343190624997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45984.343190624997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45984.343190624997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45984.343190624997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45984.343190624997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45984.343190624997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45984.343190624997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45984.343190624997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45984.343190624997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45984.343190624997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45984.343190624997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45984.343190624997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45984.343190624997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45984.343190624997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45984.343190624997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45984.343190624997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45984.343190624997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45984.343190624997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45984.343190624997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45984.343190624997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45984.343190624997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45984.343190624997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45984.343190624997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45984.343190624997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45984.343190624997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45984.343190624997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45984.343190624997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45984.343190624997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45984.343190624997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45984.343190624997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45984.343190624997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45984.343190624997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45984.343190624997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45984.343190624997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45984.343190624997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45984.343190624997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45984.343190624997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45984.343190624997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45984.343190624997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45984.343190624997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45984.343190624997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45984.343190624997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45984.343190624997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45984.343190624997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45984.343190624997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45984.343190624997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45984.343190624997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45984.343190624997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45984.343190624997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45984.343190624997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45984.343190624997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45984.343190624997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45984.343190624997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45984.343190624997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45984.343190624997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45984.343190624997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45984.343190624997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45984.343190624997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45984.343190624997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45984.343190624997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45984.343190624997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45984.343190624997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45984.343190624997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45984.343190624997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45984.343190624997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45984.343190624997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45984.343190624997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45984.343190624997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45984.343190624997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45984.343190624997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45984.343190624997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45984.343190624997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45984.343190624997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45984.343190624997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45984.343190624997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45984.343190624997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45984.343190624997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45984.343190624997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45984.343190624997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45984.343190624997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45984.343190624997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45984.343190624997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45984.343190624997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45984.343190624997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45984.343190624997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45984.343190624997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45984.343190624997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45984.343190624997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45984.343190624997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45984.343190624997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45984.343190624997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45984.343190624997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45984.343190624997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45984.343190624997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45984.343190624997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45984.343190624997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45984.343190624997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45984.343190624997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45984.343190624997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45984.343190624997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45984.343190624997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45984.343190624997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45984.343190624997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45984.343190624997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45984.343190624997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45984.343190624997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45984.343190624997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45984.343190624997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45984.343190624997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45984.343190624997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45984.343190624997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45984.343190624997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45984.343190624997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45984.343190624997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45984.343190624997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45984.343190624997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45984.343190624997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45984.343190624997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45984.343190624997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45984.343190624997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45984.343190624997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45984.343190624997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45984.343190624997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45984.343190624997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45984.343190624997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45984.343190624997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45984.343190624997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45984.343190624997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45984.343190624997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45984.343190624997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45984.343190624997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45984.343190624997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45984.343190624997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45984.343190624997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45984.343190624997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45984.343190624997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45984.343190624997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45984.343190624997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45984.343190624997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45984.343190624997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45984.343190624997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45984.343190624997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45984.343190624997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45984.343190624997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45984.343190624997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45984.343190624997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45984.343190624997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45984.343190624997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45984.343190624997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45984.343190624997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45984.343190624997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45984.343190624997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45984.343190624997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45984.343190624997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45984.343190624997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45984.343190624997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45984.343190624997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45984.343190624997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45984.343190624997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45984.343190624997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45984.343190624997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45984.343190624997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45984.343190624997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45984.343190624997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45984.343190624997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45984.343190624997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45984.343190624997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45984.343190624997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45984.343190624997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45984.343190624997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45984.343190624997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45984.343190624997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45984.343190624997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45984.343190624997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45984.343190624997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45984.343190624997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45984.343190624997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45984.343190624997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45984.343190624997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45984.343190624997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45984.343190624997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45984.343190624997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45984.343190624997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45984.343190624997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45984.343190624997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45984.343190624997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45984.343190624997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45984.343190624997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45984.343190624997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45984.343190624997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45984.343190624997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45984.343190624997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45984.343190624997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45984.343190624997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45984.343190624997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45984.343190624997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45984.343190624997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45984.343190624997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45984.343190624997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45984.343190624997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45984.343190624997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45984.343190624997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45984.343190624997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45984.343190624997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45984.343190624997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45984.343190624997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45984.343190624997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45984.343190624997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45984.343190624997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45984.343190624997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45984.343190624997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45984.343190624997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45984.343190624997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45984.343190624997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45984.343190624997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45984.343190624997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45984.343190624997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45984.343190624997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45984.343190624997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45984.343190624997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45984.343190624997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45984.343190624997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45984.343190624997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45984.343190624997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45984.343190624997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45984.343190624997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45984.343190624997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45984.343190624997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45984.343190624997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45984.343190624997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45984.343190624997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45984.343190624997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45984.343190624997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45984.343190624997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45984.343190624997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45984.343190624997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45984.343190624997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45984.343190624997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45984.343190624997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45984.343190624997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45984.343190624997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45984.343190624997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45984.343190624997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45984.343190624997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45984.343190624997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45984.343190624997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45984.343190624997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45984.343190624997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45984.343190624997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45984.343190624997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45984.343190624997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45984.343190624997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45984.343190624997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45984.343190624997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45984.343190624997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45984.343190624997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45984.343190624997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45984.343190624997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45984.343190624997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45984.343190624997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45984.343190624997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45984.343190624997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45984.343190624997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45984.343190624997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45984.343190624997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45984.343190624997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45984.343190624997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45984.343190624997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45984.343190624997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45984.343190624997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45984.343190624997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45984.343190624997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45984.343190624997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45984.343190624997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45984.343190624997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45984.343190624997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45984.343190624997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45984.343190624997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45984.343190624997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45984.343190624997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45984.343190624997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45984.343190624997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45984.343190624997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45984.343190624997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45984.343190624997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45984.343190624997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45984.343190624997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45984.343190624997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45984.343190624997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45984.343190624997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45984.343190624997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45984.343190624997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45984.343190624997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45984.343190624997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45984.343190624997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45984.343190624997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45984.343190624997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45984.343190624997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45984.343190624997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45984.343190624997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45984.343190624997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45984.343190624997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45984.343190624997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45984.343190624997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45984.343190624997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45984.343190624997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45984.343190624997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45984.343190624997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45984.343190624997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45984.343190624997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45984.343190624997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45984.343190624997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45984.343190624997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45984.343190624997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45984.343190624997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45984.343190624997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45984.343190624997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45984.343190624997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45984.343190624997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45984.343190624997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45984.343190624997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45984.343190624997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45984.343190624997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45984.343190624997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45984.343190624997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45984.343190624997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45984.343190624997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45984.343190624997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45984.343190624997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45984.343190624997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45984.343190624997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45984.343190624997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45984.343190624997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45984.343190624997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45984.343190624997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45984.343190624997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45984.343190624997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45984.343190624997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45984.343190624997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45984.343190624997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45984.343190624997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45984.343190624997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45984.343190624997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45984.343190624997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45984.343190624997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45984.343190624997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45984.343190624997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45984.343190624997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45984.343190624997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45984.343190624997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45984.343190624997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45984.343190624997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45984.343190624997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45984.343190624997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45984.343190624997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45984.343190624997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45984.343190624997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45984.343190624997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45984.343190624997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45984.343190624997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45984.343190624997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45984.343190624997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45984.343190624997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45984.343190624997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45984.343190624997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45984.343190624997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45984.343190624997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45984.343190624997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45984.343190624997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45984.343190624997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45984.343190624997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45984.343190624997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45984.343190624997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45984.343190624997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45984.343190624997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45984.343190624997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45984.343190624997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45984.343190624997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45984.343190624997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45984.343190624997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45984.343190624997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45984.343190624997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45984.343190624997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45984.343190624997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45984.343190624997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45984.343190624997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45984.343190624997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92.511130439808767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58.154313310180441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35.682079513884673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6.8283873842592584</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2.9698920138835092</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2</v>
      </c>
      <c r="D7" s="109" t="s">
        <v>33320</v>
      </c>
      <c r="E7" s="128" t="s">
        <v>39021</v>
      </c>
      <c r="F7" s="128">
        <v>45984.303518518522</v>
      </c>
      <c r="G7" s="111">
        <f ca="1">IFERROR(NOW()-F7,"")</f>
        <v>3.9672106475336477E-2</v>
      </c>
      <c r="H7" s="128">
        <v>45984.305439814816</v>
      </c>
      <c r="I7" s="109" t="str">
        <f>IFERROR(VLOOKUP(D7,DB!A:F,6,0),"")</f>
        <v>SCECO</v>
      </c>
      <c r="J7" s="109" t="str">
        <f>IFERROR(VLOOKUP(D7,DB!A:G,7,0),"")</f>
        <v>Dead</v>
      </c>
      <c r="K7" s="109" t="s">
        <v>39128</v>
      </c>
      <c r="L7" s="109" t="str">
        <f>IFERROR(VLOOKUP(D7,DB!A:I,9,0),"")</f>
        <v>Latis</v>
      </c>
    </row>
    <row r="8" spans="1:13">
      <c r="A8" s="109"/>
      <c r="B8" s="109" t="str">
        <f>IFERROR(VLOOKUP(D8,DB!A:K,11,0),"")</f>
        <v/>
      </c>
      <c r="C8" s="109"/>
      <c r="D8" s="109"/>
      <c r="E8" s="109"/>
      <c r="F8" s="109"/>
      <c r="G8" s="111">
        <f ca="1">IFERROR(NOW()-F8,"")</f>
        <v>45984.343190624997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45984.343190624997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45984.343190624997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45984.343190624997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45984.343190624997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45984.343190624997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45984.343190624997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45984.343190624997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45984.343190624997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45984.343190624997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45984.343190624997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45984.343190624997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45984.343190624997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45984.343190624997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45984.343190624997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45984.343190624997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45984.343190624997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45984.343190624997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45984.343190624997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45984.343190624997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45984.343190624997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45984.343190624997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45984.343190624997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45984.343190624997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45984.343190624997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45984.343190624997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45984.343190624997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45984.343190624997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45984.343190624997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45984.343190624997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45984.343190624997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45984.343190624997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45984.343190624997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45984.343190624997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45984.343190624997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45984.343190624997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45984.343190624997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45984.343190624997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45984.343190624997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45984.343190624997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45984.343190624997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45984.343190624997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45984.343190624997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45984.343190624997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45984.343190624997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45984.343190624997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45984.343190624997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45984.343190624997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45984.343190624997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45984.343190624997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45984.343190624997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45984.343190624997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45984.343190624997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45984.343190624997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45984.343190624997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45984.343190624997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45984.343190624997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45984.343190624997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45984.343190624997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45984.343190624997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45984.343190624997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45984.343190624997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45984.343190624997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45984.343190624997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45984.343190624997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45984.343190624997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45984.343190624997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45984.343190624997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45984.343190624997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45984.343190624997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45984.343190624997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45984.343190624997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45984.343190624997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45984.343190624997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45984.343190624997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7</v>
      </c>
      <c r="D2" s="119" t="s">
        <v>35074</v>
      </c>
      <c r="E2" s="109" t="s">
        <v>39102</v>
      </c>
      <c r="F2" s="121">
        <v>45984.317928240744</v>
      </c>
      <c r="G2" s="104">
        <f t="shared" ref="G2:G6" ca="1" si="0">IFERROR(NOW()-F2,"-")</f>
        <v>2.5262384253437631E-2</v>
      </c>
      <c r="H2" s="121">
        <v>45984.308668981481</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45984.343190624997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45984.343190624997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45984.343190624997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45984.343190624997</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45984.343190624997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45984.343190624997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45984.343190624997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45984.343190624997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45984.343190624997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45984.343190624997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45984.343190624997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45984.343190624997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45984.343190624997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45984.343190624997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45984.343190624997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45984.343190624997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45984.343190624997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45984.343190624997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45984.343190624997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45984.343190624997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45984.343190624997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45984.343190624997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45984.343190624997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45984.343190624997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45984.343190624997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45984.343190624997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45984.343190624997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45984.343190624997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45984.343190624997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45984.343190624997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45984.343190624997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45984.343190624997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45984.343190624997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45984.343190624997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45984.343190624997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45984.343190624997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45984.343190624997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45984.343190624997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45984.343190624997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45984.343190624997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45984.343190624997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45984.343190624997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45984.343190624997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45984.343190624997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45984.343190624997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45984.343190624997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45984.343190624997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45984.343190624997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45984.343190624997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45984.343190624997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45984.343190624997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45984.343190624997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45984.343190624997</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