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3161" documentId="120_S{2AC9BD13-BADA-5192-A53E-5A8FF88502F6}" xr6:coauthVersionLast="47" xr6:coauthVersionMax="47" xr10:uidLastSave="{B5CDD55A-1A27-4DC8-88CC-1DD81BBEE66F}"/>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3" i="4" l="1"/>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B502" i="4"/>
  <c r="G502" i="4"/>
  <c r="I502" i="4"/>
  <c r="J502" i="4"/>
  <c r="L502" i="4"/>
  <c r="B503" i="4"/>
  <c r="G503" i="4"/>
  <c r="I503" i="4"/>
  <c r="J503" i="4"/>
  <c r="L503" i="4"/>
  <c r="B504" i="4"/>
  <c r="G504" i="4"/>
  <c r="I504" i="4"/>
  <c r="J504" i="4"/>
  <c r="L504" i="4"/>
  <c r="B505" i="4"/>
  <c r="G505" i="4"/>
  <c r="I505" i="4"/>
  <c r="J505" i="4"/>
  <c r="L505" i="4"/>
  <c r="B506" i="4"/>
  <c r="G506" i="4"/>
  <c r="I506" i="4"/>
  <c r="J506" i="4"/>
  <c r="L506" i="4"/>
  <c r="B507" i="4"/>
  <c r="G507" i="4"/>
  <c r="I507" i="4"/>
  <c r="J507" i="4"/>
  <c r="L507" i="4"/>
  <c r="B508" i="4"/>
  <c r="G508" i="4"/>
  <c r="I508" i="4"/>
  <c r="J508" i="4"/>
  <c r="L508" i="4"/>
  <c r="B509" i="4"/>
  <c r="G509" i="4"/>
  <c r="I509" i="4"/>
  <c r="J509" i="4"/>
  <c r="L509" i="4"/>
  <c r="B510" i="4"/>
  <c r="G510" i="4"/>
  <c r="I510" i="4"/>
  <c r="J510" i="4"/>
  <c r="L510" i="4"/>
  <c r="B511" i="4"/>
  <c r="G511" i="4"/>
  <c r="I511" i="4"/>
  <c r="J511" i="4"/>
  <c r="L511" i="4"/>
  <c r="B512" i="4"/>
  <c r="G512" i="4"/>
  <c r="I512" i="4"/>
  <c r="J512" i="4"/>
  <c r="L512" i="4"/>
  <c r="B513" i="4"/>
  <c r="G513" i="4"/>
  <c r="I513" i="4"/>
  <c r="J513" i="4"/>
  <c r="L513" i="4"/>
  <c r="B514" i="4"/>
  <c r="G514" i="4"/>
  <c r="I514" i="4"/>
  <c r="J514" i="4"/>
  <c r="L514" i="4"/>
  <c r="B515" i="4"/>
  <c r="G515" i="4"/>
  <c r="I515" i="4"/>
  <c r="J515" i="4"/>
  <c r="L515" i="4"/>
  <c r="B516" i="4"/>
  <c r="G516" i="4"/>
  <c r="I516" i="4"/>
  <c r="J516" i="4"/>
  <c r="L516" i="4"/>
  <c r="G4" i="2"/>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G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4" i="2"/>
  <c r="I4" i="2"/>
  <c r="J4" i="2"/>
  <c r="L4" i="2"/>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 i="1"/>
  <c r="G3" i="1"/>
  <c r="I3" i="1"/>
  <c r="J3" i="1"/>
  <c r="L3" i="1"/>
  <c r="B4" i="1"/>
  <c r="G4" i="1"/>
  <c r="I4" i="1"/>
  <c r="J4" i="1"/>
  <c r="L4"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G2" i="5"/>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alcChain>
</file>

<file path=xl/sharedStrings.xml><?xml version="1.0" encoding="utf-8"?>
<sst xmlns="http://schemas.openxmlformats.org/spreadsheetml/2006/main" count="180273" uniqueCount="39121">
  <si>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</si>
  <si>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</si>
  <si>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</si>
  <si>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</si>
  <si>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</si>
  <si>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</si>
  <si>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</si>
  <si>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</si>
  <si>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</si>
  <si>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</si>
  <si>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</si>
  <si>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</si>
  <si>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</si>
  <si>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</si>
  <si>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</si>
  <si>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</si>
  <si>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</si>
  <si>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</si>
  <si>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</si>
  <si>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</si>
  <si>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</si>
  <si>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</si>
  <si>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</si>
  <si>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</si>
  <si>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</si>
  <si>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</si>
  <si>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</si>
  <si>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</si>
  <si>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</si>
  <si>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</si>
  <si>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</si>
  <si>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</si>
  <si>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</si>
  <si>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</si>
  <si>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</si>
  <si>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</si>
  <si>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</si>
  <si>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</si>
  <si>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</si>
  <si>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</si>
  <si>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</si>
  <si>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</si>
  <si>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</si>
  <si>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</si>
  <si>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</si>
  <si>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</si>
  <si>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</si>
  <si>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</si>
  <si>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</si>
  <si>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</si>
  <si>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</si>
  <si>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</si>
  <si>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</si>
  <si>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</si>
  <si>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</si>
  <si>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</si>
  <si>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</si>
  <si>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</si>
  <si>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</si>
  <si>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</si>
  <si>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</si>
  <si>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</si>
  <si>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</si>
  <si>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</si>
  <si>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</si>
  <si>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</si>
  <si>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</si>
  <si>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</si>
  <si>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</si>
  <si>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</si>
  <si>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</si>
  <si>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</si>
  <si>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</si>
  <si>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</si>
  <si>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</si>
  <si>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</si>
  <si>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</si>
  <si>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</si>
  <si>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</si>
  <si>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</si>
  <si>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</si>
  <si>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</si>
  <si>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</si>
  <si>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</si>
  <si>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</si>
  <si>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</si>
  <si>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</si>
  <si>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</si>
  <si>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</si>
  <si>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</si>
  <si>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</si>
  <si>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</si>
  <si>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</si>
  <si>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</si>
  <si>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</si>
  <si>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</si>
  <si>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</si>
  <si>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</si>
  <si>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</si>
  <si>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</si>
  <si>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</si>
  <si>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</si>
  <si>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</si>
  <si>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</si>
  <si>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</si>
  <si>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</si>
  <si>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</si>
  <si>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</si>
  <si>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</si>
  <si>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</si>
  <si>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</si>
  <si>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</si>
  <si>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</si>
  <si>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</si>
  <si>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</si>
  <si>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</si>
  <si>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</si>
  <si>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</si>
  <si>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</si>
  <si>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</si>
  <si>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</si>
  <si>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</si>
  <si>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</si>
  <si>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</si>
  <si>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</si>
  <si>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</si>
  <si>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</si>
  <si>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</si>
  <si>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</si>
  <si>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</si>
  <si>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</si>
  <si>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</si>
  <si>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</si>
  <si>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</si>
  <si>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</si>
  <si>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</si>
  <si>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</si>
  <si>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</si>
  <si>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</si>
  <si>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</si>
  <si>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</si>
  <si>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</si>
  <si>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</si>
  <si>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</si>
  <si>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</si>
  <si>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</si>
  <si>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</si>
  <si>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</si>
  <si>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</si>
  <si>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</si>
  <si>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</si>
  <si>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</si>
  <si>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</si>
  <si>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</si>
  <si>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</si>
  <si>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</si>
  <si>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</si>
  <si>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</si>
  <si>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</si>
  <si>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</si>
  <si>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</si>
  <si>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</si>
  <si>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</si>
  <si>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</si>
  <si>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</si>
  <si>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</si>
  <si>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</si>
  <si>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</si>
  <si>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</si>
  <si>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</si>
  <si>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</si>
  <si>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</si>
  <si>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</si>
  <si>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</si>
  <si>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</si>
  <si>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</si>
  <si>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</si>
  <si>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</si>
  <si>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</si>
  <si>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</si>
  <si>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</si>
  <si>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</si>
  <si>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</si>
  <si>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</si>
  <si>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</si>
  <si>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</si>
  <si>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</si>
  <si>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</si>
  <si>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</si>
  <si>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</si>
  <si>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</si>
  <si>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</si>
  <si>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</si>
  <si>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</si>
  <si>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</si>
  <si>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</si>
  <si>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</si>
  <si>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</si>
  <si>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</si>
  <si>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</si>
  <si>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</si>
  <si>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</si>
  <si>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</si>
  <si>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</si>
  <si>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</si>
  <si>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</si>
  <si>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</si>
  <si>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</si>
  <si>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</si>
  <si>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</si>
  <si>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</si>
  <si>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</si>
  <si>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</si>
  <si>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</si>
  <si>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</si>
  <si>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</si>
  <si>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</si>
  <si>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</si>
  <si>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</si>
  <si>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</si>
  <si>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</si>
  <si>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</si>
  <si>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</si>
  <si>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</si>
  <si>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</si>
  <si>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</si>
  <si>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</si>
  <si>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</si>
  <si>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</si>
  <si>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</si>
  <si>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</si>
  <si>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</si>
  <si>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</si>
  <si>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</si>
  <si>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</si>
  <si>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</si>
  <si>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</si>
  <si>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</si>
  <si>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</si>
  <si>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</si>
  <si>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</si>
  <si>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</si>
  <si>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</si>
  <si>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</si>
  <si>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</si>
  <si>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</si>
  <si>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</si>
  <si>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</si>
  <si>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</si>
  <si>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</si>
  <si>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</si>
  <si>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</si>
  <si>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</si>
  <si>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</si>
  <si>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</si>
  <si>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</si>
  <si>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</si>
  <si>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</si>
  <si>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</si>
  <si>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</si>
  <si>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</si>
  <si>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</si>
  <si>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</si>
  <si>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</si>
  <si>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</si>
  <si>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</si>
  <si>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</si>
  <si>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</si>
  <si>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</si>
  <si>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</si>
  <si>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</si>
  <si>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</si>
  <si>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</si>
  <si>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</si>
  <si>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</si>
  <si>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</si>
  <si>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</si>
  <si>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</si>
  <si>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</si>
  <si>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</si>
  <si>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</si>
  <si>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</si>
  <si>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</si>
  <si>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</si>
  <si>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</si>
  <si>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</si>
  <si>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</si>
  <si>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</si>
  <si>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</si>
  <si>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</si>
  <si>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</si>
  <si>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</si>
  <si>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</si>
  <si>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</si>
  <si>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</si>
  <si>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</si>
  <si>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</si>
  <si>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</si>
  <si>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</si>
  <si>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</si>
  <si>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</si>
  <si>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</si>
  <si>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</si>
  <si>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</si>
  <si>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</si>
  <si>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</si>
  <si>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</si>
  <si>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</si>
  <si>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</si>
  <si>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</si>
  <si>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</si>
  <si>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</si>
  <si>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</si>
  <si>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</si>
  <si>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</si>
  <si>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</si>
  <si>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</si>
  <si>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</si>
  <si>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</si>
  <si>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</si>
  <si>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</si>
  <si>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</si>
  <si>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</si>
  <si>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</si>
  <si>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</si>
  <si>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</si>
  <si>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</si>
  <si>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</si>
  <si>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</si>
  <si>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</si>
  <si>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</si>
  <si>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</si>
  <si>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</si>
  <si>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</si>
  <si>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</si>
  <si>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</si>
  <si>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</si>
  <si>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</si>
  <si>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</si>
  <si>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</si>
  <si>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</si>
  <si>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</si>
  <si>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</si>
  <si>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</si>
  <si>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</si>
  <si>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</si>
  <si>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</si>
  <si>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</si>
  <si>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</si>
  <si>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</si>
  <si>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</si>
  <si>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</si>
  <si>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</si>
  <si>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</si>
  <si>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</si>
  <si>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</si>
  <si>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</si>
  <si>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</si>
  <si>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</si>
  <si>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</si>
  <si>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</si>
  <si>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</si>
  <si>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</si>
  <si>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</si>
  <si>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</si>
  <si>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</si>
  <si>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</si>
  <si>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</si>
  <si>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</si>
  <si>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</si>
  <si>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</si>
  <si>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</si>
  <si>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</si>
  <si>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</si>
  <si>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</si>
  <si>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</si>
  <si>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</si>
  <si>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</si>
  <si>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</si>
  <si>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</si>
  <si>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</si>
  <si>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</si>
  <si>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</si>
  <si>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</si>
  <si>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</si>
  <si>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</si>
  <si>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</si>
  <si>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</si>
  <si>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</si>
  <si>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</si>
  <si>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</si>
  <si>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</si>
  <si>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</si>
  <si>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</si>
  <si>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</si>
  <si>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</si>
  <si>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</si>
  <si>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</si>
  <si>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</si>
  <si>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</si>
  <si>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</si>
  <si>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</si>
  <si>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</si>
  <si>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</si>
  <si>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</si>
  <si>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</si>
  <si>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</si>
  <si>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</si>
  <si>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</si>
  <si>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</si>
  <si>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</si>
  <si>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</si>
  <si>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</si>
  <si>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</si>
  <si>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</si>
  <si>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</si>
  <si>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</si>
  <si>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</si>
  <si>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</si>
  <si>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</si>
  <si>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</si>
  <si>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</si>
  <si>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</si>
  <si>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</si>
  <si>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</si>
  <si>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</si>
  <si>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</si>
  <si>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</si>
  <si>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</si>
  <si>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</si>
  <si>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</si>
  <si>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</si>
  <si>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</si>
  <si>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</si>
  <si>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</si>
  <si>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</si>
  <si>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</si>
  <si>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</si>
  <si>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</si>
  <si>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</si>
  <si>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</si>
  <si>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</si>
  <si>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</si>
  <si>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</si>
  <si>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</si>
  <si>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</si>
  <si>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</si>
  <si>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</si>
  <si>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</si>
  <si>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</si>
  <si>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</si>
  <si>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</si>
  <si>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</si>
  <si>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</si>
  <si>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</si>
  <si>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</si>
  <si>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</si>
  <si>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</si>
  <si>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</si>
  <si>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</si>
  <si>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</si>
  <si>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</si>
  <si>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</si>
  <si>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</si>
  <si>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</si>
  <si>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</si>
  <si>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</si>
  <si>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</si>
  <si>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</si>
  <si>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</si>
  <si>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</si>
  <si>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</si>
  <si>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</si>
  <si>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</si>
  <si>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</si>
  <si>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</si>
  <si>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</si>
  <si>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</si>
  <si>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</si>
  <si>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</si>
  <si>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</si>
  <si>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</si>
  <si>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</si>
  <si>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</si>
  <si>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</si>
  <si>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</si>
  <si>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</si>
  <si>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</si>
  <si>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</si>
  <si>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</si>
  <si>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</si>
  <si>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</si>
  <si>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</si>
  <si>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</si>
  <si>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</si>
  <si>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</si>
  <si>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</si>
  <si>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</si>
  <si>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</si>
  <si>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</si>
  <si>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</si>
  <si>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</si>
  <si>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</si>
  <si>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</si>
  <si>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</si>
  <si>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</si>
  <si>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</si>
  <si>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</si>
  <si>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</si>
  <si>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</si>
  <si>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</si>
  <si>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</si>
  <si>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</si>
  <si>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</si>
  <si>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</si>
  <si>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</si>
  <si>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</si>
  <si>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</si>
  <si>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</si>
  <si>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</si>
  <si>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</si>
  <si>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</si>
  <si>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</si>
  <si>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</si>
  <si>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</si>
  <si>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</si>
  <si>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</si>
  <si>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</si>
  <si>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</si>
  <si>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</si>
  <si>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</si>
  <si>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</si>
  <si>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</si>
  <si>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</si>
  <si>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</si>
  <si>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</si>
  <si>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</si>
  <si>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</si>
  <si>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</si>
  <si>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</si>
  <si>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</si>
  <si>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</si>
  <si>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</si>
  <si>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</si>
  <si>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</si>
  <si>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</si>
  <si>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</si>
  <si>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</si>
  <si>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</si>
  <si>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</si>
  <si>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</si>
  <si>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</si>
  <si>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</si>
  <si>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</si>
  <si>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</si>
  <si>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</si>
  <si>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</si>
  <si>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</si>
  <si>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</si>
  <si>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</si>
  <si>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</si>
  <si>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</si>
  <si>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</si>
  <si>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</si>
  <si>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</si>
  <si>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</si>
  <si>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</si>
  <si>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</si>
  <si>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</si>
  <si>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</si>
  <si>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</si>
  <si>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</si>
  <si>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</si>
  <si>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</si>
  <si>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</si>
  <si>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</si>
  <si>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</si>
  <si>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</si>
  <si>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</si>
  <si>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</si>
  <si>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</si>
  <si>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</si>
  <si>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</si>
  <si>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</si>
  <si>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</si>
  <si>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</si>
  <si>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</si>
  <si>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</si>
  <si>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</si>
  <si>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</si>
  <si>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</si>
  <si>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</si>
  <si>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</si>
  <si>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</si>
  <si>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</si>
  <si>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</si>
  <si>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</si>
  <si>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</si>
  <si>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</si>
  <si>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</si>
  <si>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</si>
  <si>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</si>
  <si>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</si>
  <si>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</si>
  <si>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</si>
  <si>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</si>
  <si>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</si>
  <si>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</si>
  <si>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</si>
  <si>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</si>
  <si>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</si>
  <si>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</si>
  <si>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</si>
  <si>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</si>
  <si>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</si>
  <si>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</si>
  <si>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</si>
  <si>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</si>
  <si>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</si>
  <si>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</si>
  <si>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</si>
  <si>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</si>
  <si>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</si>
  <si>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</si>
  <si>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</si>
  <si>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</si>
  <si>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</si>
  <si>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</si>
  <si>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</si>
  <si>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</si>
  <si>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</si>
  <si>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</si>
  <si>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</si>
  <si>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</si>
  <si>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</si>
  <si>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</si>
  <si>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</si>
  <si>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</si>
  <si>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</si>
  <si>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</si>
  <si>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</si>
  <si>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</si>
  <si>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</si>
  <si>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</si>
  <si>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</si>
  <si>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</si>
  <si>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</si>
  <si>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</si>
  <si>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</si>
  <si>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</si>
  <si>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</si>
  <si>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</si>
  <si>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</si>
  <si>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</si>
  <si>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</si>
  <si>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</si>
  <si>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</si>
  <si>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</si>
  <si>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</si>
  <si>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</si>
  <si>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</si>
  <si>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</si>
  <si>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</si>
  <si>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</si>
  <si>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</si>
  <si>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</si>
  <si>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</si>
  <si>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</si>
  <si>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</si>
  <si>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</si>
  <si>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</si>
  <si>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</si>
  <si>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</si>
  <si>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</si>
  <si>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</si>
  <si>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</si>
  <si>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</si>
  <si>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</si>
  <si>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</si>
  <si>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</si>
  <si>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</si>
  <si>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</si>
  <si>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</si>
  <si>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</si>
  <si>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</si>
  <si>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</si>
  <si>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</si>
  <si>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</si>
  <si>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</si>
  <si>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</si>
  <si>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</si>
  <si>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</si>
  <si>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</si>
  <si>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</si>
  <si>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</si>
  <si>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</si>
  <si>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</si>
  <si>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</si>
  <si>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</si>
  <si>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</si>
  <si>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</si>
  <si>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</si>
  <si>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</si>
  <si>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</si>
  <si>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</si>
  <si>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</si>
  <si>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</si>
  <si>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</si>
  <si>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</si>
  <si>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</si>
  <si>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</si>
  <si>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</si>
  <si>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</si>
  <si>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</si>
  <si>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</si>
  <si>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</si>
  <si>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</si>
  <si>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</si>
  <si>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</si>
  <si>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</si>
  <si>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</si>
  <si>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</si>
  <si>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</si>
  <si>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</si>
  <si>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</si>
  <si>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</si>
  <si>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</si>
  <si>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</si>
  <si>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</si>
  <si>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</si>
  <si>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</si>
  <si>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</si>
  <si>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</si>
  <si>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</si>
  <si>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</si>
  <si>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</si>
  <si>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</si>
  <si>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</si>
  <si>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</si>
  <si>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</si>
  <si>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</si>
  <si>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</si>
  <si>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</si>
  <si>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</si>
  <si>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</si>
  <si>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</si>
  <si>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</si>
  <si>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</si>
  <si>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</si>
  <si>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</si>
  <si>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</si>
  <si>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</si>
  <si>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</si>
  <si>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</si>
  <si>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</si>
  <si>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</si>
  <si>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</si>
  <si>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</si>
  <si>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</si>
  <si>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</si>
  <si>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</si>
  <si>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</si>
  <si>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</si>
  <si>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</si>
  <si>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</si>
  <si>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</si>
  <si>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</si>
  <si>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</si>
  <si>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</si>
  <si>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</si>
  <si>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</si>
  <si>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</si>
  <si>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</si>
  <si>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</si>
  <si>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</si>
  <si>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</si>
  <si>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</si>
  <si>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</si>
  <si>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</si>
  <si>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</si>
  <si>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</si>
  <si>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</si>
  <si>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</si>
  <si>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</si>
  <si>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</si>
  <si>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</si>
  <si>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</si>
  <si>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</si>
  <si>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</si>
  <si>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</si>
  <si>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</si>
  <si>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</si>
  <si>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</si>
  <si>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</si>
  <si>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</si>
  <si>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</si>
  <si>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</si>
  <si>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</si>
  <si>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</si>
  <si>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</si>
  <si>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</si>
  <si>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</si>
  <si>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</si>
  <si>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</si>
  <si>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</si>
  <si>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</si>
  <si>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</si>
  <si>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</si>
  <si>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</si>
  <si>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</si>
  <si>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</si>
  <si>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</si>
  <si>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</si>
  <si>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</si>
  <si>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</si>
  <si>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</si>
  <si>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</si>
  <si>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</si>
  <si>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</si>
  <si>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</si>
  <si>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</si>
  <si>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</si>
  <si>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</si>
  <si>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</si>
  <si>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</si>
  <si>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</si>
  <si>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</si>
  <si>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</si>
  <si>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</si>
  <si>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</si>
  <si>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</si>
  <si>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</si>
  <si>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</si>
  <si>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</si>
  <si>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</si>
  <si>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</si>
  <si>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</si>
  <si>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</si>
  <si>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</si>
  <si>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</si>
  <si>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</si>
  <si>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</si>
  <si>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</si>
  <si>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</si>
  <si>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</si>
  <si>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</si>
  <si>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</si>
  <si>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</si>
  <si>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</si>
  <si>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</si>
  <si>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</si>
  <si>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</si>
  <si>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</si>
  <si>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</si>
  <si>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</si>
  <si>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</si>
  <si>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</si>
  <si>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</si>
  <si>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</si>
  <si>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</si>
  <si>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</si>
  <si>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</si>
  <si>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</si>
  <si>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</si>
  <si>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</si>
  <si>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</si>
  <si>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</si>
  <si>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</si>
  <si>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</si>
  <si>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</si>
  <si>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</si>
  <si>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</si>
  <si>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</si>
  <si>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</si>
  <si>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</si>
  <si>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</si>
  <si>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</si>
  <si>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</si>
  <si>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</si>
  <si>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</si>
  <si>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</si>
  <si>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</si>
  <si>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</si>
  <si>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</si>
  <si>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</si>
  <si>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</si>
  <si>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</si>
  <si>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</si>
  <si>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</si>
  <si>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</si>
  <si>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</si>
  <si>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</si>
  <si>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</si>
  <si>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</si>
  <si>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</si>
  <si>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</si>
  <si>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</si>
  <si>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</si>
  <si>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</si>
  <si>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</si>
  <si>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</si>
  <si>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</si>
  <si>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</si>
  <si>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</si>
  <si>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</si>
  <si>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</si>
  <si>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</si>
  <si>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</si>
  <si>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</si>
  <si>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</si>
  <si>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</si>
  <si>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</si>
  <si>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</si>
  <si>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</si>
  <si>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</si>
  <si>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</si>
  <si>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</si>
  <si>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</si>
  <si>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</si>
  <si>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</si>
  <si>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</si>
  <si>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</si>
  <si>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</si>
  <si>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</si>
  <si>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</si>
  <si>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</si>
  <si>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</si>
  <si>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</si>
  <si>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</si>
  <si>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</si>
  <si>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</si>
  <si>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</si>
  <si>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</si>
  <si>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</si>
  <si>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</si>
  <si>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</si>
  <si>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</si>
  <si>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</si>
  <si>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</si>
  <si>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</si>
  <si>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</si>
  <si>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</si>
  <si>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</si>
  <si>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</si>
  <si>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</si>
  <si>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</si>
  <si>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</si>
  <si>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</si>
  <si>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</si>
  <si>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</si>
  <si>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</si>
  <si>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</si>
  <si>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</si>
  <si>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</si>
  <si>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</si>
  <si>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</si>
  <si>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</si>
  <si>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</si>
  <si>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</si>
  <si>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</si>
  <si>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</si>
  <si>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</si>
  <si>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</si>
  <si>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</si>
  <si>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</si>
  <si>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</si>
  <si>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</si>
  <si>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</si>
  <si>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</si>
  <si>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</si>
  <si>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</si>
  <si>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</si>
  <si>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</si>
  <si>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</si>
  <si>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</si>
  <si>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</si>
  <si>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</si>
  <si>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</si>
  <si>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</si>
  <si>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</si>
  <si>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</si>
  <si>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</si>
  <si>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</si>
  <si>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</si>
  <si>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</si>
  <si>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</si>
  <si>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</si>
  <si>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</si>
  <si>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</si>
  <si>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</si>
  <si>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</si>
  <si>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</si>
  <si>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</si>
  <si>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</si>
  <si>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</si>
  <si>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</si>
  <si>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</si>
  <si>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</si>
  <si>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</si>
  <si>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</si>
  <si>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</si>
  <si>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</si>
  <si>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</si>
  <si>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</si>
  <si>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</si>
  <si>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</si>
  <si>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</si>
  <si>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</si>
  <si>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</si>
  <si>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</si>
  <si>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</si>
  <si>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</si>
  <si>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</si>
  <si>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</si>
  <si>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</si>
  <si>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</si>
  <si>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</si>
  <si>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</si>
  <si>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</si>
  <si>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</si>
  <si>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</si>
  <si>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</si>
  <si>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</si>
  <si>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</si>
  <si>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</si>
  <si>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</si>
  <si>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</si>
  <si>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</si>
  <si>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</si>
  <si>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</si>
  <si>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</si>
  <si>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</si>
  <si>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</si>
  <si>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</si>
  <si>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</si>
  <si>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</si>
  <si>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</si>
  <si>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</si>
  <si>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</si>
  <si>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</si>
  <si>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</si>
  <si>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</si>
  <si>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</si>
  <si>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</si>
  <si>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</si>
  <si>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</si>
  <si>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</si>
  <si>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</si>
  <si>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</si>
  <si>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</si>
  <si>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</si>
  <si>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</si>
  <si>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</si>
  <si>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</si>
  <si>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</si>
  <si>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</si>
  <si>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</si>
  <si>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</si>
  <si>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</si>
  <si>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</si>
  <si>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</si>
  <si>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</si>
  <si>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</si>
  <si>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</si>
  <si>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</si>
  <si>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</si>
  <si>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</si>
  <si>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</si>
  <si>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</si>
  <si>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</si>
  <si>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</si>
  <si>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</si>
  <si>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</si>
  <si>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</si>
  <si>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</si>
  <si>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</si>
  <si>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</si>
  <si>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</si>
  <si>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</si>
  <si>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</si>
  <si>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</si>
  <si>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</si>
  <si>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</si>
  <si>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</si>
  <si>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</si>
  <si>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</si>
  <si>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</si>
  <si>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</si>
  <si>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</si>
  <si>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</si>
  <si>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</si>
  <si>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</si>
  <si>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</si>
  <si>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</si>
  <si>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</si>
  <si>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</si>
  <si>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</si>
  <si>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</si>
  <si>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</si>
  <si>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</si>
  <si>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</si>
  <si>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</si>
  <si>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</si>
  <si>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</si>
  <si>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</si>
  <si>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</si>
  <si>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</si>
  <si>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</si>
  <si>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</si>
  <si>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</si>
  <si>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</si>
  <si>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</si>
  <si>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</si>
  <si>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</si>
  <si>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</si>
  <si>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</si>
  <si>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</si>
  <si>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</si>
  <si>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</si>
  <si>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</si>
  <si>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</si>
  <si>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</si>
  <si>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</si>
  <si>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</si>
  <si>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</si>
  <si>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</si>
  <si>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</si>
  <si>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</si>
  <si>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</si>
  <si>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</si>
  <si>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</si>
  <si>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</si>
  <si>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</si>
  <si>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</si>
  <si>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</si>
  <si>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</si>
  <si>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</si>
  <si>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</si>
  <si>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</si>
  <si>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</si>
  <si>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</si>
  <si>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</si>
  <si>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</si>
  <si>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</si>
  <si>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</si>
  <si>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</si>
  <si>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</si>
  <si>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</si>
  <si>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</si>
  <si>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</si>
  <si>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</si>
  <si>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</si>
  <si>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</si>
  <si>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</si>
  <si>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</si>
  <si>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</si>
  <si>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</si>
  <si>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</si>
  <si>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</si>
  <si>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</si>
  <si>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</si>
  <si>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</si>
  <si>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</si>
  <si>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</si>
  <si>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</si>
  <si>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</si>
  <si>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</si>
  <si>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</si>
  <si>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</si>
  <si>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</si>
  <si>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</si>
  <si>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</si>
  <si>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</si>
  <si>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</si>
  <si>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</si>
  <si>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</si>
  <si>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</si>
  <si>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</si>
  <si>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</si>
  <si>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</si>
  <si>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</si>
  <si>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</si>
  <si>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</si>
  <si>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</si>
  <si>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</si>
  <si>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</si>
  <si>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</si>
  <si>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</si>
  <si>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</si>
  <si>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</si>
  <si>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</si>
  <si>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</si>
  <si>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</si>
  <si>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</si>
  <si>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</si>
  <si>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</si>
  <si>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</si>
  <si>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</si>
  <si>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</si>
  <si>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</si>
  <si>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</si>
  <si>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</si>
  <si>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</si>
  <si>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</si>
  <si>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</si>
  <si>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</si>
  <si>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</si>
  <si>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</si>
  <si>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</si>
  <si>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</si>
  <si>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</si>
  <si>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</si>
  <si>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</si>
  <si>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</si>
  <si>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</si>
  <si>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</si>
  <si>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</si>
  <si>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</si>
  <si>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</si>
  <si>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</si>
  <si>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</si>
  <si>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</si>
  <si>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</si>
  <si>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</si>
  <si>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</si>
  <si>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</si>
  <si>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</si>
  <si>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</si>
  <si>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</si>
  <si>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</si>
  <si>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</si>
  <si>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</si>
  <si>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</si>
  <si>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</si>
  <si>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</si>
  <si>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</si>
  <si>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</si>
  <si>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</si>
  <si>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</si>
  <si>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</si>
  <si>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</si>
  <si>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</si>
  <si>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</si>
  <si>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</si>
  <si>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</si>
  <si>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</si>
  <si>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</si>
  <si>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</si>
  <si>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</si>
  <si>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</si>
  <si>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</si>
  <si>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</si>
  <si>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</si>
  <si>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</si>
  <si>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</si>
  <si>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</si>
  <si>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</si>
  <si>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</si>
  <si>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</si>
  <si>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</si>
  <si>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</si>
  <si>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</si>
  <si>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</si>
  <si>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</si>
  <si>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</si>
  <si>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</si>
  <si>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</si>
  <si>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</si>
  <si>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</si>
  <si>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</si>
  <si>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</si>
  <si>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</si>
  <si>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</si>
  <si>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</si>
  <si>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</si>
  <si>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</si>
  <si>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</si>
  <si>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</si>
  <si>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</si>
  <si>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</si>
  <si>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</si>
  <si>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</si>
  <si>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</si>
  <si>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</si>
  <si>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</si>
  <si>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</si>
  <si>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</si>
  <si>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</si>
  <si>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</si>
  <si>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</si>
  <si>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</si>
  <si>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</si>
  <si>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</si>
  <si>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</si>
  <si>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</si>
  <si>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</si>
  <si>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</si>
  <si>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</si>
  <si>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</si>
  <si>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</si>
  <si>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</si>
  <si>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</si>
  <si>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</si>
  <si>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</si>
  <si>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</si>
  <si>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</si>
  <si>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</si>
  <si>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</si>
  <si>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</si>
  <si>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</si>
  <si>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</si>
  <si>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</si>
  <si>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</si>
  <si>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</si>
  <si>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</si>
  <si>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</si>
  <si>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</si>
  <si>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</si>
  <si>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</si>
  <si>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</si>
  <si>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</si>
  <si>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</si>
  <si>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</si>
  <si>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</si>
  <si>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</si>
  <si>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</si>
  <si>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</si>
  <si>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</si>
  <si>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</si>
  <si>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</si>
  <si>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</si>
  <si>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</si>
  <si>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</si>
  <si>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</si>
  <si>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</si>
  <si>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</si>
  <si>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</si>
  <si>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</si>
  <si>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</si>
  <si>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</si>
  <si>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</si>
  <si>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</si>
  <si>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</si>
  <si>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</si>
  <si>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</si>
  <si>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</si>
  <si>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</si>
  <si>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</si>
  <si>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</si>
  <si>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</si>
  <si>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</si>
  <si>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</si>
  <si>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</si>
  <si>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</si>
  <si>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</si>
  <si>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</si>
  <si>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</si>
  <si>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</si>
  <si>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</si>
  <si>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</si>
  <si>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</si>
  <si>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</si>
  <si>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</si>
  <si>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</si>
  <si>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</si>
  <si>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</si>
  <si>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</si>
  <si>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</si>
  <si>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</si>
  <si>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</si>
  <si>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</si>
  <si>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</si>
  <si>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</si>
  <si>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</si>
  <si>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</si>
  <si>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</si>
  <si>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</si>
  <si>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</si>
  <si>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</si>
  <si>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</si>
  <si>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</si>
  <si>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</si>
  <si>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</si>
  <si>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</si>
  <si>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</si>
  <si>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</si>
  <si>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</si>
  <si>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</si>
  <si>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</si>
  <si>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</si>
  <si>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</si>
  <si>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</si>
  <si>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</si>
  <si>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</si>
  <si>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</si>
  <si>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</si>
  <si>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</si>
  <si>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</si>
  <si>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</si>
  <si>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</si>
  <si>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</si>
  <si>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</si>
  <si>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</si>
  <si>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</si>
  <si>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</si>
  <si>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</si>
  <si>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</si>
  <si>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</si>
  <si>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</si>
  <si>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</si>
  <si>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</si>
  <si>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</si>
  <si>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</si>
  <si>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</si>
  <si>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</si>
  <si>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</si>
  <si>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</si>
  <si>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</si>
  <si>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</si>
  <si>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</si>
  <si>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</si>
  <si>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</si>
  <si>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</si>
  <si>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</si>
  <si>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</si>
  <si>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</si>
  <si>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</si>
  <si>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</si>
  <si>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</si>
  <si>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</si>
  <si>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</si>
  <si>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</si>
  <si>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</si>
  <si>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</si>
  <si>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</si>
  <si>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</si>
  <si>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</si>
  <si>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</si>
  <si>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</si>
  <si>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</si>
  <si>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</si>
  <si>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</si>
  <si>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</si>
  <si>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</si>
  <si>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</si>
  <si>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</si>
  <si>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</si>
  <si>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</si>
  <si>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</si>
  <si>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</si>
  <si>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</si>
  <si>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</si>
  <si>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</si>
  <si>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</si>
  <si>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</si>
  <si>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</si>
  <si>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</si>
  <si>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</si>
  <si>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</si>
  <si>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</si>
  <si>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</si>
  <si>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</si>
  <si>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</si>
  <si>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</si>
  <si>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</si>
  <si>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</si>
  <si>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</si>
  <si>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</si>
  <si>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</si>
  <si>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</si>
  <si>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</si>
  <si>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</si>
  <si>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</si>
  <si>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</si>
  <si>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</si>
  <si>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</si>
  <si>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</si>
  <si>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</si>
  <si>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</si>
  <si>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</si>
  <si>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</si>
  <si>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</si>
  <si>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</si>
  <si>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</si>
  <si>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</si>
  <si>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</si>
  <si>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</si>
  <si>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</si>
  <si>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</si>
  <si>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</si>
  <si>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</si>
  <si>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</si>
  <si>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</si>
  <si>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</si>
  <si>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</si>
  <si>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</si>
  <si>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</si>
  <si>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</si>
  <si>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</si>
  <si>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</si>
  <si>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</si>
  <si>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</si>
  <si>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</si>
  <si>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</si>
  <si>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</si>
  <si>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</si>
  <si>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</si>
  <si>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</si>
  <si>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</si>
  <si>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</si>
  <si>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</si>
  <si>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</si>
  <si>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</si>
  <si>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</si>
  <si>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</si>
  <si>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</si>
  <si>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</si>
  <si>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</si>
  <si>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</si>
  <si>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</si>
  <si>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</si>
  <si>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</si>
  <si>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</si>
  <si>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</si>
  <si>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</si>
  <si>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</si>
  <si>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</si>
  <si>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</si>
  <si>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</si>
  <si>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</si>
  <si>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</si>
  <si>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</si>
  <si>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</si>
  <si>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</si>
  <si>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</si>
  <si>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</si>
  <si>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</si>
  <si>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</si>
  <si>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</si>
  <si>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</si>
  <si>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</si>
  <si>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</si>
  <si>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</si>
  <si>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</si>
  <si>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</si>
  <si>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</si>
  <si>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</si>
  <si>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</si>
  <si>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</si>
  <si>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</si>
  <si>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</si>
  <si>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</si>
  <si>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</si>
  <si>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</si>
  <si>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</si>
  <si>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</si>
  <si>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</si>
  <si>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</si>
  <si>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</si>
  <si>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</si>
  <si>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</si>
  <si>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</si>
  <si>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</si>
  <si>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</si>
  <si>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</si>
  <si>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</si>
  <si>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</si>
  <si>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</si>
  <si>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</si>
  <si>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</si>
  <si>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</si>
  <si>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</si>
  <si>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</si>
  <si>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</si>
  <si>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</si>
  <si>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</si>
  <si>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</si>
  <si>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</si>
  <si>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</si>
  <si>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</si>
  <si>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</si>
  <si>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</si>
  <si>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</si>
  <si>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</si>
  <si>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</si>
  <si>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</si>
  <si>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</si>
  <si>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</si>
  <si>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</si>
  <si>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</si>
  <si>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</si>
  <si>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</si>
  <si>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</si>
  <si>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</si>
  <si>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</si>
  <si>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</si>
  <si>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</si>
  <si>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</si>
  <si>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</si>
  <si>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</si>
  <si>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</si>
  <si>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</si>
  <si>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</si>
  <si>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</si>
  <si>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</si>
  <si>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</si>
  <si>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</si>
  <si>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</si>
  <si>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</si>
  <si>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</si>
  <si>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</si>
  <si>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</si>
  <si>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</si>
  <si>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</si>
  <si>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</si>
  <si>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</si>
  <si>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</si>
  <si>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</si>
  <si>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</si>
  <si>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</si>
  <si>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</si>
  <si>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</si>
  <si>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</si>
  <si>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</si>
  <si>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</si>
  <si>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</si>
  <si>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</si>
  <si>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</si>
  <si>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</si>
  <si>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</si>
  <si>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</si>
  <si>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</si>
  <si>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</si>
  <si>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</si>
  <si>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</si>
  <si>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</si>
  <si>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</si>
  <si>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</si>
  <si>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</si>
  <si>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</si>
  <si>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</si>
  <si>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</si>
  <si>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</si>
  <si>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</si>
  <si>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</si>
  <si>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</si>
  <si>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</si>
  <si>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</si>
  <si>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</si>
  <si>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</si>
  <si>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</si>
  <si>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</si>
  <si>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</si>
  <si>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</si>
  <si>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</si>
  <si>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</si>
  <si>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</si>
  <si>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</si>
  <si>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</si>
  <si>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</si>
  <si>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</si>
  <si>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</si>
  <si>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</si>
  <si>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</si>
  <si>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</si>
  <si>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</si>
  <si>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</si>
  <si>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</si>
  <si>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</si>
  <si>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</si>
  <si>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</si>
  <si>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</si>
  <si>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</si>
  <si>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</si>
  <si>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</si>
  <si>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</si>
  <si>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</si>
  <si>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</si>
  <si>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</si>
  <si>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</si>
  <si>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</si>
  <si>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</si>
  <si>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</si>
  <si>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</si>
  <si>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</si>
  <si>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</si>
  <si>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</si>
  <si>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</si>
  <si>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</si>
  <si>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</si>
  <si>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</si>
  <si>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</si>
  <si>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</si>
  <si>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</si>
  <si>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</si>
  <si>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</si>
  <si>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</si>
  <si>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</si>
  <si>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</si>
  <si>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</si>
  <si>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</si>
  <si>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</si>
  <si>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</si>
  <si>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</si>
  <si>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</si>
  <si>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</si>
  <si>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</si>
  <si>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</si>
  <si>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</si>
  <si>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</si>
  <si>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</si>
  <si>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</si>
  <si>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</si>
  <si>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</si>
  <si>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</si>
  <si>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</si>
  <si>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</si>
  <si>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</si>
  <si>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</si>
  <si>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</si>
  <si>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</si>
  <si>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</si>
  <si>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</si>
  <si>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</si>
  <si>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</si>
  <si>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</si>
  <si>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</si>
  <si>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</si>
  <si>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</si>
  <si>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</si>
  <si>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</si>
  <si>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</si>
  <si>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</si>
  <si>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</si>
  <si>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</si>
  <si>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</si>
  <si>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</si>
  <si>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</si>
  <si>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</si>
  <si>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</si>
  <si>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</si>
  <si>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</si>
  <si>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</si>
  <si>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</si>
  <si>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</si>
  <si>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</si>
  <si>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</si>
  <si>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</si>
  <si>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</si>
  <si>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</si>
  <si>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</si>
  <si>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</si>
  <si>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</si>
  <si>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</si>
  <si>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</si>
  <si>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</si>
  <si>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</si>
  <si>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</si>
  <si>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</si>
  <si>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</si>
  <si>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</si>
  <si>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</si>
  <si>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</si>
  <si>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</si>
  <si>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</si>
  <si>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</si>
  <si>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</si>
  <si>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</si>
  <si>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</si>
  <si>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</si>
  <si>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</si>
  <si>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</si>
  <si>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</si>
  <si>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</si>
  <si>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</si>
  <si>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</si>
  <si>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</si>
  <si>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</si>
  <si>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</si>
  <si>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</si>
  <si>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</si>
  <si>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</si>
  <si>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</si>
  <si>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</si>
  <si>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</si>
  <si>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</si>
  <si>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</si>
  <si>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</si>
  <si>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</si>
  <si>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</si>
  <si>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</si>
  <si>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</si>
  <si>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</si>
  <si>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</si>
  <si>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</si>
  <si>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</si>
  <si>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</si>
  <si>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</si>
  <si>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</si>
  <si>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</si>
  <si>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</si>
  <si>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</si>
  <si>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</si>
  <si>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</si>
  <si>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</si>
  <si>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</si>
  <si>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</si>
  <si>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</si>
  <si>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</si>
  <si>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</si>
  <si>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</si>
  <si>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</si>
  <si>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</si>
  <si>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</si>
  <si>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</si>
  <si>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</si>
  <si>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</si>
  <si>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</si>
  <si>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</si>
  <si>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</si>
  <si>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</si>
  <si>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</si>
  <si>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</si>
  <si>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</si>
  <si>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</si>
  <si>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</si>
  <si>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</si>
  <si>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</si>
  <si>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</si>
  <si>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</si>
  <si>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</si>
  <si>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</si>
  <si>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</si>
  <si>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</si>
  <si>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</si>
  <si>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</si>
  <si>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</si>
  <si>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</si>
  <si>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</si>
  <si>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</si>
  <si>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</si>
  <si>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</si>
  <si>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</si>
  <si>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</si>
  <si>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</si>
  <si>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</si>
  <si>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</si>
  <si>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</si>
  <si>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</si>
  <si>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</si>
  <si>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</si>
  <si>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</si>
  <si>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</si>
  <si>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</si>
  <si>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</si>
  <si>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</si>
  <si>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</si>
  <si>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</si>
  <si>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</si>
  <si>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</si>
  <si>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</si>
  <si>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</si>
  <si>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</si>
  <si>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</si>
  <si>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</si>
  <si>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</si>
  <si>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</si>
  <si>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</si>
  <si>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</si>
  <si>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</si>
  <si>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</si>
  <si>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</si>
  <si>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</si>
  <si>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</si>
  <si>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</si>
  <si>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</si>
  <si>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</si>
  <si>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</si>
  <si>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</si>
  <si>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</si>
  <si>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</si>
  <si>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</si>
  <si>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</si>
  <si>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</si>
  <si>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</si>
  <si>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</si>
  <si>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</si>
  <si>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</si>
  <si>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</si>
  <si>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</si>
  <si>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</si>
  <si>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</si>
  <si>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</si>
  <si>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</si>
  <si>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</si>
  <si>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</si>
  <si>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</si>
  <si>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</si>
  <si>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</si>
  <si>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</si>
  <si>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</si>
  <si>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</si>
  <si>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</si>
  <si>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</si>
  <si>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</si>
  <si>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</si>
  <si>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</si>
  <si>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</si>
  <si>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</si>
  <si>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</si>
  <si>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</si>
  <si>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</si>
  <si>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</si>
  <si>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</si>
  <si>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</si>
  <si>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</si>
  <si>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</si>
  <si>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</si>
  <si>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</si>
  <si>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</si>
  <si>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</si>
  <si>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</si>
  <si>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</si>
  <si>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</si>
  <si>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</si>
  <si>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</si>
  <si>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</si>
  <si>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</si>
  <si>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</si>
  <si>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</si>
  <si>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</si>
  <si>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</si>
  <si>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</si>
  <si>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</si>
  <si>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</si>
  <si>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</si>
  <si>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</si>
  <si>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</si>
  <si>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</si>
  <si>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</si>
  <si>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</si>
  <si>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</si>
  <si>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</si>
  <si>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</si>
  <si>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</si>
  <si>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</si>
  <si>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</si>
  <si>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</si>
  <si>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</si>
  <si>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</si>
  <si>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</si>
  <si>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</si>
  <si>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</si>
  <si>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</si>
  <si>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</si>
  <si>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</si>
  <si>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</si>
  <si>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</si>
  <si>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</si>
  <si>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</si>
  <si>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</si>
  <si>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</si>
  <si>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</si>
  <si>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</si>
  <si>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</si>
  <si>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</si>
  <si>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</si>
  <si>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</si>
  <si>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</si>
  <si>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</si>
  <si>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</si>
  <si>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</si>
  <si>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</si>
  <si>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</si>
  <si>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</si>
  <si>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</si>
  <si>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</si>
  <si>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</si>
  <si>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</si>
  <si>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</si>
  <si>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</si>
  <si>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</si>
  <si>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</si>
  <si>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</si>
  <si>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</si>
  <si>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</si>
  <si>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</si>
  <si>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</si>
  <si>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</si>
  <si>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</si>
  <si>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</si>
  <si>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</si>
  <si>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</si>
  <si>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</si>
  <si>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</si>
  <si>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</si>
  <si>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</si>
  <si>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</si>
  <si>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</si>
  <si>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</si>
  <si>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</si>
  <si>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</si>
  <si>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</si>
  <si>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</si>
  <si>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</si>
  <si>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</si>
  <si>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</si>
  <si>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</si>
  <si>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</si>
  <si>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</si>
  <si>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</si>
  <si>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</si>
  <si>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</si>
  <si>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</si>
  <si>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</si>
  <si>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</si>
  <si>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</si>
  <si>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</si>
  <si>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</si>
  <si>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</si>
  <si>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</si>
  <si>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</si>
  <si>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</si>
  <si>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</si>
  <si>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</si>
  <si>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</si>
  <si>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</si>
  <si>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</si>
  <si>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</si>
  <si>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</si>
  <si>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</si>
  <si>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</si>
  <si>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</si>
  <si>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</si>
  <si>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</si>
  <si>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</si>
  <si>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</si>
  <si>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</si>
  <si>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</si>
  <si>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</si>
  <si>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</si>
  <si>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</si>
  <si>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</si>
  <si>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</si>
  <si>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</si>
  <si>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</si>
  <si>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</si>
  <si>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</si>
  <si>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</si>
  <si>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</si>
  <si>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</si>
  <si>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</si>
  <si>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</si>
  <si>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</si>
  <si>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</si>
  <si>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</si>
  <si>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</si>
  <si>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</si>
  <si>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</si>
  <si>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</si>
  <si>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</si>
  <si>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</si>
  <si>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</si>
  <si>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</si>
  <si>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</si>
  <si>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</si>
  <si>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</si>
  <si>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</si>
  <si>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</si>
  <si>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</si>
  <si>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</si>
  <si>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</si>
  <si>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</si>
  <si>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</si>
  <si>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</si>
  <si>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</si>
  <si>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</si>
  <si>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</si>
  <si>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</si>
  <si>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</si>
  <si>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</si>
  <si>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</si>
  <si>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</si>
  <si>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</si>
  <si>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</si>
  <si>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</si>
  <si>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</si>
  <si>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</si>
  <si>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</si>
  <si>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</si>
  <si>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</si>
  <si>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</si>
  <si>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</si>
  <si>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</si>
  <si>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</si>
  <si>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</si>
  <si>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</si>
  <si>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</si>
  <si>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</si>
  <si>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</si>
  <si>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</si>
  <si>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</si>
  <si>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</si>
  <si>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</si>
  <si>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</si>
  <si>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</si>
  <si>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</si>
  <si>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</si>
  <si>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</si>
  <si>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</si>
  <si>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</si>
  <si>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</si>
  <si>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</si>
  <si>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</si>
  <si>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</si>
  <si>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</si>
  <si>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</si>
  <si>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</si>
  <si>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</si>
  <si>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</si>
  <si>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</si>
  <si>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</si>
  <si>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</si>
  <si>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</si>
  <si>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</si>
  <si>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</si>
  <si>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</si>
  <si>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</si>
  <si>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</si>
  <si>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</si>
  <si>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</si>
  <si>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</si>
  <si>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</si>
  <si>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</si>
  <si>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</si>
  <si>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</si>
  <si>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</si>
  <si>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</si>
  <si>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</si>
  <si>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</si>
  <si>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</si>
  <si>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</si>
  <si>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</si>
  <si>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</si>
  <si>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</si>
  <si>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</si>
  <si>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</si>
  <si>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</si>
  <si>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</si>
  <si>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</si>
  <si>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</si>
  <si>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</si>
  <si>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</si>
  <si>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</si>
  <si>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</si>
  <si>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</si>
  <si>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</si>
  <si>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</si>
  <si>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</si>
  <si>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</si>
  <si>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</si>
  <si>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</si>
  <si>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</si>
  <si>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</si>
  <si>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</si>
  <si>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</si>
  <si>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</si>
  <si>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</si>
  <si>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</si>
  <si>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</si>
  <si>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</si>
  <si>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</si>
  <si>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</si>
  <si>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</si>
  <si>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</si>
  <si>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</si>
  <si>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</si>
  <si>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</si>
  <si>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</si>
  <si>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</si>
  <si>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</si>
  <si>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</si>
  <si>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</si>
  <si>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</si>
  <si>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</si>
  <si>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</si>
  <si>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</si>
  <si>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</si>
  <si>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</si>
  <si>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</si>
  <si>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</si>
  <si>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</si>
  <si>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</si>
  <si>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</si>
  <si>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</si>
  <si>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</si>
  <si>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</si>
  <si>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</si>
  <si>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</si>
  <si>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</si>
  <si>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</si>
  <si>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</si>
  <si>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</si>
  <si>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</si>
  <si>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</si>
  <si>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</si>
  <si>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</si>
  <si>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</si>
  <si>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</si>
  <si>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</si>
  <si>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</si>
  <si>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</si>
  <si>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</si>
  <si>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</si>
  <si>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</si>
  <si>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</si>
  <si>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</si>
  <si>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</si>
  <si>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</si>
  <si>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</si>
  <si>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</si>
  <si>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</si>
  <si>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</si>
  <si>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</si>
  <si>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</si>
  <si>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</si>
  <si>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</si>
  <si>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</si>
  <si>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</si>
  <si>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</si>
  <si>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</si>
  <si>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</si>
  <si>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</si>
  <si>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</si>
  <si>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</si>
  <si>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</si>
  <si>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</si>
  <si>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</si>
  <si>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</si>
  <si>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</si>
  <si>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</si>
  <si>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</si>
  <si>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</si>
  <si>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</si>
  <si>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</si>
  <si>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</si>
  <si>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</si>
  <si>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</si>
  <si>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</si>
  <si>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</si>
  <si>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</si>
  <si>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</si>
  <si>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</si>
  <si>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</si>
  <si>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</si>
  <si>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</si>
  <si>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</si>
  <si>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</si>
  <si>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</si>
  <si>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</si>
  <si>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</si>
  <si>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</si>
  <si>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</si>
  <si>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</si>
  <si>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</si>
  <si>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</si>
  <si>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</si>
  <si>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</si>
  <si>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</si>
  <si>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</si>
  <si>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</si>
  <si>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</si>
  <si>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</si>
  <si>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</si>
  <si>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</si>
  <si>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</si>
  <si>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</si>
  <si>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</si>
  <si>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</si>
  <si>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</si>
  <si>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</si>
  <si>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</si>
  <si>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</si>
  <si>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</si>
  <si>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</si>
  <si>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</si>
  <si>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</si>
  <si>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</si>
  <si>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</si>
  <si>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</si>
  <si>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</si>
  <si>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</si>
  <si>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</si>
  <si>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</si>
  <si>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</si>
  <si>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</si>
  <si>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</si>
  <si>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</si>
  <si>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</si>
  <si>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</si>
  <si>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</si>
  <si>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</si>
  <si>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</si>
  <si>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</si>
  <si>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</si>
  <si>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</si>
  <si>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</si>
  <si>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</si>
  <si>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</si>
  <si>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</si>
  <si>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</si>
  <si>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</si>
  <si>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</si>
  <si>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</si>
  <si>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</si>
  <si>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</si>
  <si>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</si>
  <si>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</si>
  <si>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</si>
  <si>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</si>
  <si>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</si>
  <si>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</si>
  <si>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</si>
  <si>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</si>
  <si>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</si>
  <si>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</si>
  <si>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</si>
  <si>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</si>
  <si>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</si>
  <si>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</si>
  <si>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</si>
  <si>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</si>
  <si>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</si>
  <si>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</si>
  <si>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</si>
  <si>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</si>
  <si>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</si>
  <si>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</si>
  <si>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</si>
  <si>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</si>
  <si>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</si>
  <si>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</si>
  <si>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</si>
  <si>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</si>
  <si>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</si>
  <si>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</si>
  <si>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</si>
  <si>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</si>
  <si>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</si>
  <si>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</si>
  <si>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</si>
  <si>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</si>
  <si>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</si>
  <si>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</si>
  <si>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</si>
  <si>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</si>
  <si>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</si>
  <si>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</si>
  <si>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</si>
  <si>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</si>
  <si>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</si>
  <si>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</si>
  <si>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</si>
  <si>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</si>
  <si>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</si>
  <si>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</si>
  <si>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</si>
  <si>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</si>
  <si>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</si>
  <si>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</si>
  <si>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</si>
  <si>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</si>
  <si>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</si>
  <si>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</si>
  <si>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</si>
  <si>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</si>
  <si>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</si>
  <si>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</si>
  <si>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</si>
  <si>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</si>
  <si>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</si>
  <si>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</si>
  <si>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</si>
  <si>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</si>
  <si>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</si>
  <si>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</si>
  <si>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</si>
  <si>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</si>
  <si>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</si>
  <si>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</si>
  <si>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</si>
  <si>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</si>
  <si>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</si>
  <si>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</si>
  <si>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</si>
  <si>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</si>
  <si>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</si>
  <si>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</si>
  <si>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</si>
  <si>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</si>
  <si>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</si>
  <si>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</si>
  <si>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</si>
  <si>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</si>
  <si>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</si>
  <si>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</si>
  <si>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</si>
  <si>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</si>
  <si>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</si>
  <si>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</si>
  <si>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</si>
  <si>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</si>
  <si>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</si>
  <si>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</si>
  <si>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</si>
  <si>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</si>
  <si>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</si>
  <si>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</si>
  <si>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</si>
  <si>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</si>
  <si>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</si>
  <si>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</si>
  <si>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</si>
  <si>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</si>
  <si>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</si>
  <si>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</si>
  <si>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</si>
  <si>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</si>
  <si>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</si>
  <si>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</si>
  <si>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</si>
  <si>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</si>
  <si>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</si>
  <si>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</si>
  <si>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</si>
  <si>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</si>
  <si>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</si>
  <si>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</si>
  <si>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</si>
  <si>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</si>
  <si>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</si>
  <si>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</si>
  <si>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</si>
  <si>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</si>
  <si>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</si>
  <si>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</si>
  <si>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</si>
  <si>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</si>
  <si>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</si>
  <si>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</si>
  <si>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</si>
  <si>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</si>
  <si>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</si>
  <si>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</si>
  <si>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</si>
  <si>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</si>
  <si>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</si>
  <si>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</si>
  <si>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</si>
  <si>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</si>
  <si>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</si>
  <si>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</si>
  <si>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</si>
  <si>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</si>
  <si>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</si>
  <si>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</si>
  <si>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</si>
  <si>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</si>
  <si>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</si>
  <si>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</si>
  <si>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</si>
  <si>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</si>
  <si>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</si>
  <si>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</si>
  <si>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</si>
  <si>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</si>
  <si>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</si>
  <si>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</si>
  <si>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</si>
  <si>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</si>
  <si>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</si>
  <si>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</si>
  <si>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</si>
  <si>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</si>
  <si>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</si>
  <si>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</si>
  <si>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</si>
  <si>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</si>
  <si>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</si>
  <si>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</si>
  <si>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</si>
  <si>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</si>
  <si>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</si>
  <si>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</si>
  <si>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</si>
  <si>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</si>
  <si>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</si>
  <si>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</si>
  <si>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</si>
  <si>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</si>
  <si>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</si>
  <si>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</si>
  <si>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</si>
  <si>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</si>
  <si>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</si>
  <si>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</si>
  <si>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</si>
  <si>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</si>
  <si>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</si>
  <si>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</si>
  <si>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</si>
  <si>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</si>
  <si>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</si>
  <si>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</si>
  <si>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</si>
  <si>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</si>
  <si>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</si>
  <si>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</si>
  <si>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</si>
  <si>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</si>
  <si>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</si>
  <si>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</si>
  <si>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</si>
  <si>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</si>
  <si>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</si>
  <si>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</si>
  <si>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</si>
  <si>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</si>
  <si>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</si>
  <si>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</si>
  <si>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</si>
  <si>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</si>
  <si>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</si>
  <si>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</si>
  <si>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</si>
  <si>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</si>
  <si>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</si>
  <si>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</si>
  <si>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</si>
  <si>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</si>
  <si>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</si>
  <si>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</si>
  <si>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</si>
  <si>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</si>
  <si>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</si>
  <si>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</si>
  <si>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</si>
  <si>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</si>
  <si>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</si>
  <si>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</si>
  <si>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</si>
  <si>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</si>
  <si>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</si>
  <si>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</si>
  <si>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</si>
  <si>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</si>
  <si>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</si>
  <si>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</si>
  <si>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</si>
  <si>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</si>
  <si>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</si>
  <si>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</si>
  <si>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</si>
  <si>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</si>
  <si>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</si>
  <si>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</si>
  <si>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</si>
  <si>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</si>
  <si>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</si>
  <si>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</si>
  <si>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</si>
  <si>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</si>
  <si>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</si>
  <si>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</si>
  <si>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</si>
  <si>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</si>
  <si>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</si>
  <si>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</si>
  <si>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</si>
  <si>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</si>
  <si>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</si>
  <si>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</si>
  <si>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</si>
  <si>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</si>
  <si>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</si>
  <si>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</si>
  <si>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</si>
  <si>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</si>
  <si>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</si>
  <si>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</si>
  <si>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</si>
  <si>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</si>
  <si>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</si>
  <si>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</si>
  <si>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</si>
  <si>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</si>
  <si>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</si>
  <si>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</si>
  <si>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</si>
  <si>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</si>
  <si>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</si>
  <si>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</si>
  <si>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</si>
  <si>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</si>
  <si>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</si>
  <si>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</si>
  <si>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</si>
  <si>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</si>
  <si>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</si>
  <si>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</si>
  <si>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</si>
  <si>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</si>
  <si>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</si>
  <si>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</si>
  <si>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</si>
  <si>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</si>
  <si>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</si>
  <si>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</si>
  <si>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</si>
  <si>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</si>
  <si>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</si>
  <si>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</si>
  <si>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</si>
  <si>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</si>
  <si>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</si>
  <si>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</si>
  <si>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</si>
  <si>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</si>
  <si>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</si>
  <si>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</si>
  <si>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</si>
  <si>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</si>
  <si>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</si>
  <si>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</si>
  <si>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</si>
  <si>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</si>
  <si>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</si>
  <si>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</si>
  <si>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</si>
  <si>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</si>
  <si>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</si>
  <si>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</si>
  <si>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</si>
  <si>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</si>
  <si>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</si>
  <si>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</si>
  <si>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</si>
  <si>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</si>
  <si>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</si>
  <si>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</si>
  <si>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</si>
  <si>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</si>
  <si>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</si>
  <si>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</si>
  <si>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</si>
  <si>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</si>
  <si>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</si>
  <si>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</si>
  <si>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</si>
  <si>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</si>
  <si>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</si>
  <si>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</si>
  <si>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</si>
  <si>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</si>
  <si>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</si>
  <si>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</si>
  <si>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</si>
  <si>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</si>
  <si>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</si>
  <si>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</si>
  <si>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</si>
  <si>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</si>
  <si>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</si>
  <si>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</si>
  <si>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</si>
  <si>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</si>
  <si>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</si>
  <si>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</si>
  <si>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</si>
  <si>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</si>
  <si>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</si>
  <si>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</si>
  <si>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</si>
  <si>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</si>
  <si>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</si>
  <si>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</si>
  <si>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</si>
  <si>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</si>
  <si>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</si>
  <si>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</si>
  <si>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</si>
  <si>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</si>
  <si>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</si>
  <si>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</si>
  <si>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</si>
  <si>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</si>
  <si>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</si>
  <si>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</si>
  <si>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</si>
  <si>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</si>
  <si>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</si>
  <si>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</si>
  <si>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</si>
  <si>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</si>
  <si>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</si>
  <si>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</si>
  <si>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</si>
  <si>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</si>
  <si>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</si>
  <si>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</si>
  <si>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</si>
  <si>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</si>
  <si>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</si>
  <si>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</si>
  <si>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</si>
  <si>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</si>
  <si>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</si>
  <si>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</si>
  <si>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</si>
  <si>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</si>
  <si>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</si>
  <si>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</si>
  <si>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</si>
  <si>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</si>
  <si>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</si>
  <si>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</si>
  <si>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</si>
  <si>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</si>
  <si>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</si>
  <si>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</si>
  <si>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</si>
  <si>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</si>
  <si>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</si>
  <si>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</si>
  <si>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</si>
  <si>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</si>
  <si>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</si>
  <si>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</si>
  <si>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</si>
  <si>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</si>
  <si>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</si>
  <si>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</si>
  <si>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</si>
  <si>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</si>
  <si>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</si>
  <si>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</si>
  <si>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</si>
  <si>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</si>
  <si>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</si>
  <si>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</si>
  <si>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</si>
  <si>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</si>
  <si>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</si>
  <si>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</si>
  <si>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</si>
  <si>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</si>
  <si>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</si>
  <si>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</si>
  <si>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</si>
  <si>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</si>
  <si>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</si>
  <si>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</si>
  <si>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</si>
  <si>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</si>
  <si>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</si>
  <si>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</si>
  <si>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</si>
  <si>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</si>
  <si>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</si>
  <si>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</si>
  <si>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</si>
  <si>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</si>
  <si>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</si>
  <si>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</si>
  <si>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</si>
  <si>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</si>
  <si>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</si>
  <si>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</si>
  <si>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</si>
  <si>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</si>
  <si>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</si>
  <si>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</si>
  <si>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</si>
  <si>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</si>
  <si>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</si>
  <si>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</si>
  <si>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</si>
  <si>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</si>
  <si>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</si>
  <si>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</si>
  <si>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</si>
  <si>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</si>
  <si>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</si>
  <si>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</si>
  <si>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</si>
  <si>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</si>
  <si>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</si>
  <si>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</si>
  <si>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</si>
  <si>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</si>
  <si>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</si>
  <si>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</si>
  <si>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</si>
  <si>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</si>
  <si>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</si>
  <si>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</si>
  <si>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</si>
  <si>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</si>
  <si>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</si>
  <si>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</si>
  <si>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</si>
  <si>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</si>
  <si>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</si>
  <si>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</si>
  <si>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</si>
  <si>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</si>
  <si>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</si>
  <si>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</si>
  <si>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</si>
  <si>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</si>
  <si>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</si>
  <si>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</si>
  <si>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</si>
  <si>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</si>
  <si>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</si>
  <si>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</si>
  <si>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</si>
  <si>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</si>
  <si>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</si>
  <si>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</si>
  <si>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</si>
  <si>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</si>
  <si>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</si>
  <si>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</si>
  <si>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</si>
  <si>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</si>
  <si>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</si>
  <si>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</si>
  <si>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</si>
  <si>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</si>
  <si>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</si>
  <si>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</si>
  <si>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</si>
  <si>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</si>
  <si>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</si>
  <si>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</si>
  <si>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</si>
  <si>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</si>
  <si>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</si>
  <si>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</si>
  <si>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</si>
  <si>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</si>
  <si>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</si>
  <si>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</si>
  <si>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</si>
  <si>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</si>
  <si>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</si>
  <si>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</si>
  <si>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</si>
  <si>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</si>
  <si>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</si>
  <si>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</si>
  <si>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</si>
  <si>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</si>
  <si>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</si>
  <si>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</si>
  <si>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</si>
  <si>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</si>
  <si>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</si>
  <si>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</si>
  <si>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</si>
  <si>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</si>
  <si>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</si>
  <si>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</si>
  <si>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</si>
  <si>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</si>
  <si>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</si>
  <si>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</si>
  <si>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</si>
  <si>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</si>
  <si>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</si>
  <si>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</si>
  <si>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</si>
  <si>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</si>
  <si>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</si>
  <si>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</si>
  <si>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</si>
  <si>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</si>
  <si>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</si>
  <si>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</si>
  <si>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</si>
  <si>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</si>
  <si>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</si>
  <si>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</si>
  <si>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</si>
  <si>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</si>
  <si>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</si>
  <si>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</si>
  <si>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</si>
  <si>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</si>
  <si>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</si>
  <si>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</si>
  <si>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</si>
  <si>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</si>
  <si>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</si>
  <si>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</si>
  <si>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</si>
  <si>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</si>
  <si>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</si>
  <si>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</si>
  <si>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</si>
  <si>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</si>
  <si>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</si>
  <si>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</si>
  <si>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</si>
  <si>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</si>
  <si>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</si>
  <si>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</si>
  <si>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</si>
  <si>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</si>
  <si>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</si>
  <si>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</si>
  <si>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</si>
  <si>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</si>
  <si>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</si>
  <si>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</si>
  <si>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</si>
  <si>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</si>
  <si>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</si>
  <si>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</si>
  <si>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</si>
  <si>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</si>
  <si>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</si>
  <si>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</si>
  <si>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</si>
  <si>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</si>
  <si>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</si>
  <si>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</si>
  <si>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</si>
  <si>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</si>
  <si>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</si>
  <si>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</si>
  <si>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</si>
  <si>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</si>
  <si>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</si>
  <si>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</si>
  <si>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</si>
  <si>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</si>
  <si>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</si>
  <si>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</si>
  <si>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</si>
  <si>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</si>
  <si>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</si>
  <si>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</si>
  <si>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</si>
  <si>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</si>
  <si>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</si>
  <si>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</si>
  <si>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</si>
  <si>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</si>
  <si>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</si>
  <si>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</si>
  <si>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</si>
  <si>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</si>
  <si>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</si>
  <si>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</si>
  <si>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</si>
  <si>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</si>
  <si>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</si>
  <si>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</si>
  <si>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</si>
  <si>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</si>
  <si>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</si>
  <si>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</si>
  <si>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</si>
  <si>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</si>
  <si>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</si>
  <si>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</si>
  <si>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</si>
  <si>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</si>
  <si>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</si>
  <si>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</si>
  <si>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</si>
  <si>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</si>
  <si>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</si>
  <si>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</si>
  <si>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</si>
  <si>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</si>
  <si>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</si>
  <si>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</si>
  <si>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</si>
  <si>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</si>
  <si>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</si>
  <si>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</si>
  <si>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</si>
  <si>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</si>
  <si>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</si>
  <si>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</si>
  <si>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</si>
  <si>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</si>
  <si>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</si>
  <si>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</si>
  <si>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</si>
  <si>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</si>
  <si>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</si>
  <si>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</si>
  <si>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</si>
  <si>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</si>
  <si>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</si>
  <si>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</si>
  <si>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</si>
  <si>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</si>
  <si>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</si>
  <si>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</si>
  <si>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</si>
  <si>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</si>
  <si>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</si>
  <si>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</si>
  <si>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</si>
  <si>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</si>
  <si>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</si>
  <si>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</si>
  <si>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</si>
  <si>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</si>
  <si>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</si>
  <si>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</si>
  <si>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</si>
  <si>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</si>
  <si>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</si>
  <si>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</si>
  <si>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</si>
  <si>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</si>
  <si>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</si>
  <si>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</si>
  <si>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</si>
  <si>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</si>
  <si>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</si>
  <si>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</si>
  <si>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</si>
  <si>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</si>
  <si>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</si>
  <si>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</si>
  <si>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</si>
  <si>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</si>
  <si>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</si>
  <si>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</si>
  <si>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</si>
  <si>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</si>
  <si>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</si>
  <si>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</si>
  <si>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</si>
  <si>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</si>
  <si>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</si>
  <si>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</si>
  <si>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</si>
  <si>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</si>
  <si>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</si>
  <si>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</si>
  <si>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</si>
  <si>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</si>
  <si>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</si>
  <si>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</si>
  <si>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</si>
  <si>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</si>
  <si>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</si>
  <si>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</si>
  <si>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</si>
  <si>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</si>
  <si>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</si>
  <si>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</si>
  <si>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</si>
  <si>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</si>
  <si>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</si>
  <si>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</si>
  <si>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</si>
  <si>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</si>
  <si>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</si>
  <si>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</si>
  <si>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</si>
  <si>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</si>
  <si>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</si>
  <si>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</si>
  <si>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</si>
  <si>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</si>
  <si>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</si>
  <si>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</si>
  <si>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</si>
  <si>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</si>
  <si>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</si>
  <si>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</si>
  <si>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</si>
  <si>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</si>
  <si>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</si>
  <si>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</si>
  <si>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</si>
  <si>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</si>
  <si>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</si>
  <si>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</si>
  <si>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</si>
  <si>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</si>
  <si>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</si>
  <si>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</si>
  <si>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</si>
  <si>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</si>
  <si>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</si>
  <si>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</si>
  <si>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</si>
  <si>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</si>
  <si>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</si>
  <si>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</si>
  <si>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</si>
  <si>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</si>
  <si>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</si>
  <si>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</si>
  <si>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</si>
  <si>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</si>
  <si>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</si>
  <si>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</si>
  <si>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</si>
  <si>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</si>
  <si>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</si>
  <si>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</si>
  <si>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</si>
  <si>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</si>
  <si>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</si>
  <si>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</si>
  <si>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</si>
  <si>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</si>
  <si>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</si>
  <si>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</si>
  <si>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</si>
  <si>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</si>
  <si>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</si>
  <si>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</si>
  <si>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</si>
  <si>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</si>
  <si>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</si>
  <si>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</si>
  <si>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</si>
  <si>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</si>
  <si>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</si>
  <si>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</si>
  <si>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</si>
  <si>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</si>
  <si>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</si>
  <si>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</si>
  <si>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</si>
  <si>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</si>
  <si>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</si>
  <si>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</si>
  <si>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</si>
  <si>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</si>
  <si>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</si>
  <si>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</si>
  <si>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</si>
  <si>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</si>
  <si>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</si>
  <si>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</si>
  <si>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</si>
  <si>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</si>
  <si>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</si>
  <si>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</si>
  <si>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</si>
  <si>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</si>
  <si>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</si>
  <si>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</si>
  <si>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</si>
  <si>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</si>
  <si>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</si>
  <si>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</si>
  <si>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</si>
  <si>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</si>
  <si>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</si>
  <si>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</si>
  <si>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</si>
  <si>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</si>
  <si>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</si>
  <si>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</si>
  <si>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</si>
  <si>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</si>
  <si>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</si>
  <si>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</si>
  <si>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</si>
  <si>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</si>
  <si>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</si>
  <si>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</si>
  <si>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</si>
  <si>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</si>
  <si>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</si>
  <si>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</si>
  <si>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</si>
  <si>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</si>
  <si>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</si>
  <si>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</si>
  <si>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</si>
  <si>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</si>
  <si>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</si>
  <si>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</si>
  <si>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</si>
  <si>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</si>
  <si>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</si>
  <si>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</si>
  <si>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</si>
  <si>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</si>
  <si>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</si>
  <si>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</si>
  <si>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</si>
  <si>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</si>
  <si>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</si>
  <si>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</si>
  <si>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</si>
  <si>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</si>
  <si>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</si>
  <si>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</si>
  <si>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</si>
  <si>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</si>
  <si>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</si>
  <si>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</si>
  <si>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</si>
  <si>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</si>
  <si>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</si>
  <si>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</si>
  <si>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</si>
  <si>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</si>
  <si>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</si>
  <si>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</si>
  <si>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</si>
  <si>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</si>
  <si>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</si>
  <si>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</si>
  <si>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</si>
  <si>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</si>
  <si>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</si>
  <si>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</si>
  <si>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</si>
  <si>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</si>
  <si>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</si>
  <si>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</si>
  <si>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</si>
  <si>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</si>
  <si>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</si>
  <si>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</si>
  <si>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</si>
  <si>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</si>
  <si>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</si>
  <si>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</si>
  <si>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</si>
  <si>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</si>
  <si>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</si>
  <si>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</si>
  <si>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</si>
  <si>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</si>
  <si>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</si>
  <si>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</si>
  <si>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</si>
  <si>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</si>
  <si>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</si>
  <si>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</si>
  <si>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</si>
  <si>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</si>
  <si>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</si>
  <si>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</si>
  <si>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</si>
  <si>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</si>
  <si>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</si>
  <si>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</si>
  <si>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</si>
  <si>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</si>
  <si>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</si>
  <si>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</si>
  <si>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</si>
  <si>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</si>
  <si>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</si>
  <si>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</si>
  <si>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</si>
  <si>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</si>
  <si>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</si>
  <si>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</si>
  <si>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</si>
  <si>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</si>
  <si>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</si>
  <si>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</si>
  <si>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</si>
  <si>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</si>
  <si>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</si>
  <si>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</si>
  <si>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</si>
  <si>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</si>
  <si>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</si>
  <si>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</si>
  <si>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</si>
  <si>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</si>
  <si>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</si>
  <si>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</si>
  <si>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</si>
  <si>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</si>
  <si>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</si>
  <si>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</si>
  <si>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</si>
  <si>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</si>
  <si>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</si>
  <si>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</si>
  <si>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</si>
  <si>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</si>
  <si>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</si>
  <si>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</si>
  <si>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</si>
  <si>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</si>
  <si>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</si>
  <si>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</si>
  <si>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</si>
  <si>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</si>
  <si>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</si>
  <si>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</si>
  <si>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</si>
  <si>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</si>
  <si>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</si>
  <si>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</si>
  <si>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</si>
  <si>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</si>
  <si>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</si>
  <si>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</si>
  <si>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</si>
  <si>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</si>
  <si>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</si>
  <si>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</si>
  <si>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</si>
  <si>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</si>
  <si>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</si>
  <si>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</si>
  <si>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</si>
  <si>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</si>
  <si>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</si>
  <si>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</si>
  <si>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</si>
  <si>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</si>
  <si>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</si>
  <si>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</si>
  <si>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</si>
  <si>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</si>
  <si>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</si>
  <si>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</si>
  <si>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</si>
  <si>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</si>
  <si>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</si>
  <si>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</si>
  <si>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</si>
  <si>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</si>
  <si>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</si>
  <si>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</si>
  <si>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</si>
  <si>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</si>
  <si>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</si>
  <si>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</si>
  <si>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</si>
  <si>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</si>
  <si>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</si>
  <si>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</si>
  <si>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</si>
  <si>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</si>
  <si>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</si>
  <si>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</si>
  <si>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</si>
  <si>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</si>
  <si>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</si>
  <si>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</si>
  <si>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</si>
  <si>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</si>
  <si>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</si>
  <si>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</si>
  <si>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</si>
  <si>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</si>
  <si>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</si>
  <si>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</si>
  <si>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</si>
  <si>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</si>
  <si>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</si>
  <si>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</si>
  <si>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</si>
  <si>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</si>
  <si>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</si>
  <si>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</si>
  <si>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</si>
  <si>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</si>
  <si>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</si>
  <si>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</si>
  <si>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</si>
  <si>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</si>
  <si>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</si>
  <si>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</si>
  <si>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</si>
  <si>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</si>
  <si>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</si>
  <si>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</si>
  <si>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</si>
  <si>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</si>
  <si>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</si>
  <si>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</si>
  <si>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</si>
  <si>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</si>
  <si>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</si>
  <si>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</si>
  <si>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</si>
  <si>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</si>
  <si>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</si>
  <si>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</si>
  <si>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</si>
  <si>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</si>
  <si>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</si>
  <si>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</si>
  <si>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</si>
  <si>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</si>
  <si>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</si>
  <si>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</si>
  <si>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</si>
  <si>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</si>
  <si>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</si>
  <si>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</si>
  <si>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</si>
  <si>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</si>
  <si>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</si>
  <si>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</si>
  <si>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</si>
  <si>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</si>
  <si>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</si>
  <si>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</si>
  <si>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</si>
  <si>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</si>
  <si>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</si>
  <si>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</si>
  <si>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</si>
  <si>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</si>
  <si>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</si>
  <si>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</si>
  <si>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</si>
  <si>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</si>
  <si>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</si>
  <si>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</si>
  <si>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</si>
  <si>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</si>
  <si>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</si>
  <si>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</si>
  <si>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</si>
  <si>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</si>
  <si>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</si>
  <si>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</si>
  <si>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</si>
  <si>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</si>
  <si>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</si>
  <si>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</si>
  <si>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</si>
  <si>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</si>
  <si>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</si>
  <si>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</si>
  <si>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</si>
  <si>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</si>
  <si>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</si>
  <si>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</si>
  <si>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</si>
  <si>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</si>
  <si>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</si>
  <si>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</si>
  <si>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</si>
  <si>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</si>
  <si>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</si>
  <si>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</si>
  <si>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</si>
  <si>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</si>
  <si>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</si>
  <si>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</si>
  <si>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</si>
  <si>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</si>
  <si>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</si>
  <si>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</si>
  <si>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</si>
  <si>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</si>
  <si>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</si>
  <si>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</si>
  <si>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</si>
  <si>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</si>
  <si>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</si>
  <si>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</si>
  <si>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</si>
  <si>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</si>
  <si>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</si>
  <si>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</si>
  <si>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</si>
  <si>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</si>
  <si>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</si>
  <si>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</si>
  <si>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</si>
  <si>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</si>
  <si>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</si>
  <si>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</si>
  <si>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</si>
  <si>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</si>
  <si>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</si>
  <si>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</si>
  <si>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</si>
  <si>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</si>
  <si>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</si>
  <si>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</si>
  <si>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</si>
  <si>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</si>
  <si>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</si>
  <si>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</si>
  <si>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</si>
  <si>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</si>
  <si>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</si>
  <si>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</si>
  <si>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</si>
  <si>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</si>
  <si>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</si>
  <si>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</si>
  <si>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</si>
  <si>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</si>
  <si>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</si>
  <si>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</si>
  <si>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</si>
  <si>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</si>
  <si>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</si>
  <si>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</si>
  <si>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</si>
  <si>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</si>
  <si>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</si>
  <si>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</si>
  <si>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</si>
  <si>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</si>
  <si>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</si>
  <si>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</si>
  <si>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</si>
  <si>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</si>
  <si>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</si>
  <si>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</si>
  <si>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</si>
  <si>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</si>
  <si>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</si>
  <si>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</si>
  <si>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</si>
  <si>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</si>
  <si>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</si>
  <si>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</si>
  <si>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</si>
  <si>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</si>
  <si>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</si>
  <si>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</si>
  <si>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</si>
  <si>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</si>
  <si>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</si>
  <si>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</si>
  <si>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</si>
  <si>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</si>
  <si>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</si>
  <si>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</si>
  <si>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</si>
  <si>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</si>
  <si>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</si>
  <si>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</si>
  <si>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</si>
  <si>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</si>
  <si>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</si>
  <si>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</si>
  <si>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</si>
  <si>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</si>
  <si>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</si>
  <si>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</si>
  <si>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</si>
  <si>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</si>
  <si>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</si>
  <si>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</si>
  <si>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</si>
  <si>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</si>
  <si>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</si>
  <si>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</si>
  <si>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</si>
  <si>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</si>
  <si>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</si>
  <si>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</si>
  <si>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</si>
  <si>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</si>
  <si>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</si>
  <si>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</si>
  <si>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</si>
  <si>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</si>
  <si>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</si>
  <si>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</si>
  <si>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</si>
  <si>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</si>
  <si>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</si>
  <si>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</si>
  <si>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</si>
  <si>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</si>
  <si>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</si>
  <si>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</si>
  <si>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</si>
  <si>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</si>
  <si>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</si>
  <si>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</si>
  <si>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</si>
  <si>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</si>
  <si>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</si>
  <si>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</si>
  <si>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</si>
  <si>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</si>
  <si>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</si>
  <si>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</si>
  <si>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</si>
  <si>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</si>
  <si>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</si>
  <si>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</si>
  <si>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</si>
  <si>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</si>
  <si>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</si>
  <si>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</si>
  <si>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</si>
  <si>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</si>
  <si>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</si>
  <si>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</si>
  <si>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</si>
  <si>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</si>
  <si>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</si>
  <si>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</si>
  <si>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</si>
  <si>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</si>
  <si>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</si>
  <si>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</si>
  <si>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</si>
  <si>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</si>
  <si>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</si>
  <si>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</si>
  <si>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</si>
  <si>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</si>
  <si>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</si>
  <si>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</si>
  <si>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</si>
  <si>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</si>
  <si>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</si>
  <si>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</si>
  <si>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</si>
  <si>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</si>
  <si>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</si>
  <si>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</si>
  <si>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</si>
  <si>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</si>
  <si>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</si>
  <si>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</si>
  <si>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</si>
  <si>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</si>
  <si>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</si>
  <si>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</si>
  <si>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</si>
  <si>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</si>
  <si>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</si>
  <si>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</si>
  <si>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</si>
  <si>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</si>
  <si>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</si>
  <si>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</si>
  <si>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</si>
  <si>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</si>
  <si>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</si>
  <si>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</si>
  <si>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</si>
  <si>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</si>
  <si>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</si>
  <si>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</si>
  <si>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</si>
  <si>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</si>
  <si>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</si>
  <si>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</si>
  <si>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</si>
  <si>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</si>
  <si>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</si>
  <si>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</si>
  <si>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</si>
  <si>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</si>
  <si>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</si>
  <si>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</si>
  <si>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</si>
  <si>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</si>
  <si>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</si>
  <si>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</si>
  <si>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</si>
  <si>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</si>
  <si>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</si>
  <si>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</si>
  <si>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</si>
  <si>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</si>
  <si>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</si>
  <si>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</si>
  <si>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</si>
  <si>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</si>
  <si>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</si>
  <si>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</si>
  <si>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</si>
  <si>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</si>
  <si>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</si>
  <si>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</si>
  <si>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</si>
  <si>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</si>
  <si>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</si>
  <si>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</si>
  <si>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</si>
  <si>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</si>
  <si>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</si>
  <si>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</si>
  <si>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</si>
  <si>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</si>
  <si>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</si>
  <si>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</si>
  <si>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</si>
  <si>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</si>
  <si>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</si>
  <si>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</si>
  <si>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</si>
  <si>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</si>
  <si>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</si>
  <si>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</si>
  <si>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</si>
  <si>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</si>
  <si>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</si>
  <si>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</si>
  <si>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</si>
  <si>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</si>
  <si>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</si>
  <si>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</si>
  <si>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</si>
  <si>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</si>
  <si>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</si>
  <si>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</si>
  <si>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</si>
  <si>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</si>
  <si>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</si>
  <si>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</si>
  <si>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</si>
  <si>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</si>
  <si>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</si>
  <si>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</si>
  <si>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</si>
  <si>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</si>
  <si>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</si>
  <si>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</si>
  <si>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</si>
  <si>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</si>
  <si>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</si>
  <si>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</si>
  <si>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</si>
  <si>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</si>
  <si>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</si>
  <si>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</si>
  <si>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</si>
  <si>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</si>
  <si>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</si>
  <si>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</si>
  <si>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</si>
  <si>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</si>
  <si>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</si>
  <si>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</si>
  <si>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</si>
  <si>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</si>
  <si>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</si>
  <si>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</si>
  <si>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</si>
  <si>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</si>
  <si>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</si>
  <si>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</si>
  <si>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</si>
  <si>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</si>
  <si>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</si>
  <si>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</si>
  <si>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</si>
  <si>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</si>
  <si>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</si>
  <si>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</si>
  <si>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</si>
  <si>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</si>
  <si>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</si>
  <si>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</si>
  <si>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</si>
  <si>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</si>
  <si>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</si>
  <si>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</si>
  <si>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</si>
  <si>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</si>
  <si>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</si>
  <si>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</si>
  <si>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</si>
  <si>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</si>
  <si>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</si>
  <si>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</si>
  <si>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</si>
  <si>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</si>
  <si>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</si>
  <si>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</si>
  <si>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</si>
  <si>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</si>
  <si>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</si>
  <si>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</si>
  <si>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</si>
  <si>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</si>
  <si>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</si>
  <si>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</si>
  <si>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</si>
  <si>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</si>
  <si>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</si>
  <si>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</si>
  <si>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</si>
  <si>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</si>
  <si>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</si>
  <si>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</si>
  <si>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</si>
  <si>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</si>
  <si>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</si>
  <si>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</si>
  <si>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</si>
  <si>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</si>
  <si>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</si>
  <si>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</si>
  <si>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</si>
  <si>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</si>
  <si>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</si>
  <si>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</si>
  <si>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</si>
  <si>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</si>
  <si>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</si>
  <si>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</si>
  <si>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</si>
  <si>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</si>
  <si>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</si>
  <si>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</si>
  <si>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</si>
  <si>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</si>
  <si>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</si>
  <si>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</si>
  <si>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</si>
  <si>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</si>
  <si>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</si>
  <si>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</si>
  <si>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</si>
  <si>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</si>
  <si>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</si>
  <si>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</si>
  <si>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</si>
  <si>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</si>
  <si>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</si>
  <si>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</si>
  <si>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</si>
  <si>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</si>
  <si>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</si>
  <si>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</si>
  <si>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</si>
  <si>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</si>
  <si>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</si>
  <si>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</si>
  <si>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</si>
  <si>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</si>
  <si>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</si>
  <si>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</si>
  <si>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</si>
  <si>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</si>
  <si>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</si>
  <si>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</si>
  <si>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</si>
  <si>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</si>
  <si>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</si>
  <si>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</si>
  <si>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</si>
  <si>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</si>
  <si>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</si>
  <si>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</si>
  <si>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</si>
  <si>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</si>
  <si>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</si>
  <si>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</si>
  <si>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</si>
  <si>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</si>
  <si>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</si>
  <si>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</si>
  <si>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</si>
  <si>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</si>
  <si>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</si>
  <si>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</si>
  <si>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</si>
  <si>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</si>
  <si>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</si>
  <si>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</si>
  <si>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</si>
  <si>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</si>
  <si>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</si>
  <si>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</si>
  <si>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</si>
  <si>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</si>
  <si>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</si>
  <si>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</si>
  <si>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</si>
  <si>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</si>
  <si>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</si>
  <si>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</si>
  <si>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</si>
  <si>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</si>
  <si>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</si>
  <si>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</si>
  <si>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</si>
  <si>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</si>
  <si>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</si>
  <si>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</si>
  <si>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</si>
  <si>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</si>
  <si>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</si>
  <si>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</si>
  <si>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</si>
  <si>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</si>
  <si>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</si>
  <si>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</si>
  <si>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</si>
  <si>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</si>
  <si>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</si>
  <si>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</si>
  <si>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</si>
  <si>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</si>
  <si>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</si>
  <si>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</si>
  <si>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</si>
  <si>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</si>
  <si>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</si>
  <si>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</si>
  <si>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</si>
  <si>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</si>
  <si>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</si>
  <si>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</si>
  <si>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</si>
  <si>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</si>
  <si>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</si>
  <si>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</si>
  <si>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</si>
  <si>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</si>
  <si>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</si>
  <si>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</si>
  <si>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</si>
  <si>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</si>
  <si>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</si>
  <si>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</si>
  <si>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</si>
  <si>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</si>
  <si>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</si>
  <si>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</si>
  <si>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</si>
  <si>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</si>
  <si>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</si>
  <si>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</si>
  <si>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</si>
  <si>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</si>
  <si>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</si>
  <si>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</si>
  <si>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</si>
  <si>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</si>
  <si>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</si>
  <si>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</si>
  <si>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</si>
  <si>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</si>
  <si>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</si>
  <si>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</si>
  <si>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</si>
  <si>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</si>
  <si>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</si>
  <si>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</si>
  <si>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</si>
  <si>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</si>
  <si>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</si>
  <si>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</si>
  <si>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</si>
  <si>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</si>
  <si>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</si>
  <si>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</si>
  <si>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</si>
  <si>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</si>
  <si>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</si>
  <si>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</si>
  <si>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</si>
  <si>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</si>
  <si>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</si>
  <si>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</si>
  <si>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</si>
  <si>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</si>
  <si>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</si>
  <si>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</si>
  <si>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</si>
  <si>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</si>
  <si>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</si>
  <si>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</si>
  <si>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</si>
  <si>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</si>
  <si>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</si>
  <si>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</si>
  <si>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</si>
  <si>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</si>
  <si>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</si>
  <si>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</si>
  <si>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</si>
  <si>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</si>
  <si>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</si>
  <si>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</si>
  <si>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</si>
  <si>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</si>
  <si>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</si>
  <si>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</si>
  <si>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</si>
  <si>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</si>
  <si>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</si>
  <si>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</si>
  <si>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</si>
  <si>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</si>
  <si>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</si>
  <si>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</si>
  <si>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</si>
  <si>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</si>
  <si>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</si>
  <si>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</si>
  <si>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</si>
  <si>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</si>
  <si>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</si>
  <si>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</si>
  <si>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</si>
  <si>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</si>
  <si>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</si>
  <si>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</si>
  <si>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</si>
  <si>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</si>
  <si>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</si>
  <si>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</si>
  <si>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</si>
  <si>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</si>
  <si>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</si>
  <si>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</si>
  <si>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</si>
  <si>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</si>
  <si>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</si>
  <si>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</si>
  <si>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</si>
  <si>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</si>
  <si>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</si>
  <si>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</si>
  <si>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</si>
  <si>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</si>
  <si>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</si>
  <si>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</si>
  <si>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</si>
  <si>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</si>
  <si>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</si>
  <si>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</si>
  <si>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</si>
  <si>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</si>
  <si>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</si>
  <si>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</si>
  <si>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</si>
  <si>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</si>
  <si>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</si>
  <si>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</si>
  <si>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</si>
  <si>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</si>
  <si>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</si>
  <si>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</si>
  <si>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</si>
  <si>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</si>
  <si>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</si>
  <si>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</si>
  <si>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</si>
  <si>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</si>
  <si>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</si>
  <si>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</si>
  <si>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</si>
  <si>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</si>
  <si>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</si>
  <si>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</si>
  <si>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</si>
  <si>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</si>
  <si>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</si>
  <si>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</si>
  <si>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</si>
  <si>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</si>
  <si>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</si>
  <si>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</si>
  <si>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</si>
  <si>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</si>
  <si>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</si>
  <si>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</si>
  <si>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</si>
  <si>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</si>
  <si>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</si>
  <si>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</si>
  <si>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</si>
  <si>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</si>
  <si>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</si>
  <si>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</si>
  <si>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</si>
  <si>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</si>
  <si>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</si>
  <si>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</si>
  <si>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</si>
  <si>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</si>
  <si>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</si>
  <si>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</si>
  <si>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</si>
  <si>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</si>
  <si>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</si>
  <si>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</si>
  <si>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</si>
  <si>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</si>
  <si>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</si>
  <si>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</si>
  <si>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</si>
  <si>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</si>
  <si>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</si>
  <si>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</si>
  <si>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</si>
  <si>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</si>
  <si>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</si>
  <si>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</si>
  <si>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</si>
  <si>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</si>
  <si>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</si>
  <si>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</si>
  <si>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</si>
  <si>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</si>
  <si>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</si>
  <si>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</si>
  <si>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</si>
  <si>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</si>
  <si>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</si>
  <si>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</si>
  <si>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</si>
  <si>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</si>
  <si>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</si>
  <si>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</si>
  <si>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</si>
  <si>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</si>
  <si>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</si>
  <si>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</si>
  <si>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</si>
  <si>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</si>
  <si>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</si>
  <si>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</si>
  <si>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</si>
  <si>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</si>
  <si>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</si>
  <si>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</si>
  <si>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</si>
  <si>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</si>
  <si>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</si>
  <si>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</si>
  <si>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</si>
  <si>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</si>
  <si>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</si>
  <si>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</si>
  <si>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</si>
  <si>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</si>
  <si>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</si>
  <si>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</si>
  <si>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</si>
  <si>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</si>
  <si>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</si>
  <si>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</si>
  <si>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</si>
  <si>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</si>
  <si>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</si>
  <si>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</si>
  <si>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</si>
  <si>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</si>
  <si>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</si>
  <si>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</si>
  <si>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</si>
  <si>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</si>
  <si>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</si>
  <si>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</si>
  <si>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</si>
  <si>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</si>
  <si>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</si>
  <si>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</si>
  <si>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</si>
  <si>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</si>
  <si>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</si>
  <si>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</si>
  <si>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</si>
  <si>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</si>
  <si>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</si>
  <si>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</si>
  <si>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</si>
  <si>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</si>
  <si>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</si>
  <si>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</si>
  <si>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</si>
  <si>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</si>
  <si>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</si>
  <si>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</si>
  <si>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</si>
  <si>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</si>
  <si>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</si>
  <si>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</si>
  <si>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</si>
  <si>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</si>
  <si>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</si>
  <si>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</si>
  <si>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</si>
  <si>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</si>
  <si>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</si>
  <si>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</si>
  <si>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</si>
  <si>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</si>
  <si>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</si>
  <si>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</si>
  <si>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</si>
  <si>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</si>
  <si>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</si>
  <si>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</si>
  <si>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</si>
  <si>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</si>
  <si>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</si>
  <si>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</si>
  <si>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</si>
  <si>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</si>
  <si>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</si>
  <si>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</si>
  <si>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</si>
  <si>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</si>
  <si>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</si>
  <si>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</si>
  <si>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</si>
  <si>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</si>
  <si>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</si>
  <si>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</si>
  <si>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</si>
  <si>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</si>
  <si>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</si>
  <si>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</si>
  <si>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</si>
  <si>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</si>
  <si>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</si>
  <si>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</si>
  <si>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</si>
  <si>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</si>
  <si>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</si>
  <si>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</si>
  <si>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</si>
  <si>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</si>
  <si>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</si>
  <si>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</si>
  <si>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</si>
  <si>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</si>
  <si>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</si>
  <si>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</si>
  <si>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</si>
  <si>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</si>
  <si>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</si>
  <si>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</si>
  <si>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</si>
  <si>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</si>
  <si>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</si>
  <si>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</si>
  <si>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</si>
  <si>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</si>
  <si>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</si>
  <si>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</si>
  <si>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</si>
  <si>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</si>
  <si>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</si>
  <si>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</si>
  <si>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</si>
  <si>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</si>
  <si>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</si>
  <si>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</si>
  <si>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</si>
  <si>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</si>
  <si>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</si>
  <si>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</si>
  <si>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</si>
  <si>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</si>
  <si>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</si>
  <si>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</si>
  <si>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</si>
  <si>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</si>
  <si>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</si>
  <si>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</si>
  <si>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</si>
  <si>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</si>
  <si>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</si>
  <si>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</si>
  <si>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</si>
  <si>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</si>
  <si>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</si>
  <si>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</si>
  <si>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</si>
  <si>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</si>
  <si>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</si>
  <si>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</si>
  <si>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</si>
  <si>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</si>
  <si>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</si>
  <si>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</si>
  <si>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</si>
  <si>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</si>
  <si>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</si>
  <si>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</si>
  <si>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</si>
  <si>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</si>
  <si>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</si>
  <si>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</si>
  <si>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</si>
  <si>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</si>
  <si>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</si>
  <si>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</si>
  <si>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</si>
  <si>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</si>
  <si>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</si>
  <si>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</si>
  <si>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</si>
  <si>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</si>
  <si>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</si>
  <si>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</si>
  <si>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</si>
  <si>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</si>
  <si>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</si>
  <si>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</si>
  <si>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</si>
  <si>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</si>
  <si>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</si>
  <si>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</si>
  <si>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</si>
  <si>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</si>
  <si>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</si>
  <si>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</si>
  <si>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</si>
  <si>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</si>
  <si>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</si>
  <si>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</si>
  <si>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</si>
  <si>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</si>
  <si>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</si>
  <si>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</si>
  <si>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</si>
  <si>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</si>
  <si>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</si>
  <si>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</si>
  <si>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</si>
  <si>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</si>
  <si>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</si>
  <si>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</si>
  <si>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</si>
  <si>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</si>
  <si>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</si>
  <si>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</si>
  <si>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</si>
  <si>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</si>
  <si>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</si>
  <si>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</si>
  <si>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</si>
  <si>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</si>
  <si>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</si>
  <si>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</si>
  <si>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</si>
  <si>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</si>
  <si>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</si>
  <si>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</si>
  <si>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</si>
  <si>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</si>
  <si>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</si>
  <si>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</si>
  <si>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</si>
  <si>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</si>
  <si>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</si>
  <si>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</si>
  <si>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</si>
  <si>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</si>
  <si>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</si>
  <si>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</si>
  <si>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</si>
  <si>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</si>
  <si>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</si>
  <si>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</si>
  <si>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</si>
  <si>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</si>
  <si>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</si>
  <si>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</si>
  <si>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</si>
  <si>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</si>
  <si>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</si>
  <si>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</si>
  <si>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</si>
  <si>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</si>
  <si>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</si>
  <si>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</si>
  <si>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</si>
  <si>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</si>
  <si>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</si>
  <si>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</si>
  <si>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</si>
  <si>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</si>
  <si>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</si>
  <si>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</si>
  <si>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</si>
  <si>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</si>
  <si>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</si>
  <si>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</si>
  <si>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</si>
  <si>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</si>
  <si>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</si>
  <si>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</si>
  <si>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</si>
  <si>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</si>
  <si>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</si>
  <si>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</si>
  <si>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</si>
  <si>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</si>
  <si>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</si>
  <si>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</si>
  <si>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</si>
  <si>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</si>
  <si>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</si>
  <si>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</si>
  <si>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</si>
  <si>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</si>
  <si>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</si>
  <si>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</si>
  <si>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</si>
  <si>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</si>
  <si>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</si>
  <si>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</si>
  <si>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</si>
  <si>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</si>
  <si>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</si>
  <si>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</si>
  <si>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</si>
  <si>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</si>
  <si>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</si>
  <si>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</si>
  <si>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</si>
  <si>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</si>
  <si>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</si>
  <si>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</si>
  <si>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</si>
  <si>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</si>
  <si>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</si>
  <si>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</si>
  <si>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</si>
  <si>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</si>
  <si>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</si>
  <si>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</si>
  <si>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</si>
  <si>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</si>
  <si>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</si>
  <si>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</si>
  <si>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</si>
  <si>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</si>
  <si>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</si>
  <si>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</si>
  <si>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</si>
  <si>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</si>
  <si>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</si>
  <si>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</si>
  <si>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</si>
  <si>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</si>
  <si>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</si>
  <si>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</si>
  <si>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</si>
  <si>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</si>
  <si>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</si>
  <si>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</si>
  <si>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</si>
  <si>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</si>
  <si>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</si>
  <si>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</si>
  <si>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</si>
  <si>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</si>
  <si>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</si>
  <si>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</si>
  <si>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</si>
  <si>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</si>
  <si>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</si>
  <si>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</si>
  <si>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</si>
  <si>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</si>
  <si>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</si>
  <si>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</si>
  <si>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</si>
  <si>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</si>
  <si>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</si>
  <si>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</si>
  <si>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</si>
  <si>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</si>
  <si>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</si>
  <si>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</si>
  <si>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</si>
  <si>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</si>
  <si>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</si>
  <si>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</si>
  <si>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</si>
  <si>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</si>
  <si>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</si>
  <si>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</si>
  <si>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</si>
  <si>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</si>
  <si>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</si>
  <si>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</si>
  <si>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</si>
  <si>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</si>
  <si>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</si>
  <si>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</si>
  <si>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</si>
  <si>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</si>
  <si>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</si>
  <si>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</si>
  <si>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</si>
  <si>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</si>
  <si>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</si>
  <si>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</si>
  <si>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</si>
  <si>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</si>
  <si>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</si>
  <si>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</si>
  <si>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</si>
  <si>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</si>
  <si>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</si>
  <si>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</si>
  <si>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</si>
  <si>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</si>
  <si>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</si>
  <si>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</si>
  <si>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</si>
  <si>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</si>
  <si>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</si>
  <si>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</si>
  <si>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</si>
  <si>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</si>
  <si>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</si>
  <si>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</si>
  <si>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</si>
  <si>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</si>
  <si>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</si>
  <si>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</si>
  <si>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</si>
  <si>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</si>
  <si>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</si>
  <si>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</si>
  <si>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</si>
  <si>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</si>
  <si>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</si>
  <si>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</si>
  <si>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</si>
  <si>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</si>
  <si>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</si>
  <si>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</si>
  <si>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</si>
  <si>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</si>
  <si>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</si>
  <si>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</si>
  <si>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</si>
  <si>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</si>
  <si>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</si>
  <si>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</si>
  <si>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</si>
  <si>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</si>
  <si>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</si>
  <si>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</si>
  <si>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</si>
  <si>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</si>
  <si>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</si>
  <si>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</si>
  <si>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</si>
  <si>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</si>
  <si>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</si>
  <si>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</si>
  <si>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</si>
  <si>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</si>
  <si>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</si>
  <si>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</si>
  <si>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</si>
  <si>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</si>
  <si>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</si>
  <si>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</si>
  <si>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</si>
  <si>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</si>
  <si>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</si>
  <si>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</si>
  <si>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</si>
  <si>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</si>
  <si>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</si>
  <si>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</si>
  <si>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</si>
  <si>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</si>
  <si>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</si>
  <si>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</si>
  <si>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</si>
  <si>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</si>
  <si>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</si>
  <si>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</si>
  <si>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</si>
  <si>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</si>
  <si>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</si>
  <si>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</si>
  <si>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</si>
  <si>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</si>
  <si>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</si>
  <si>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</si>
  <si>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</si>
  <si>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</si>
  <si>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</si>
  <si>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</si>
  <si>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</si>
  <si>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</si>
  <si>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</si>
  <si>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</si>
  <si>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</si>
  <si>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</si>
  <si>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</si>
  <si>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</si>
  <si>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</si>
  <si>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</si>
  <si>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</si>
  <si>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</si>
  <si>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</si>
  <si>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</si>
  <si>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</si>
  <si>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</si>
  <si>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</si>
  <si>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</si>
  <si>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</si>
  <si>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</si>
  <si>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</si>
  <si>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</si>
  <si>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</si>
  <si>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</si>
  <si>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</si>
  <si>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</si>
  <si>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</si>
  <si>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</si>
  <si>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</si>
  <si>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</si>
  <si>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</si>
  <si>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</si>
  <si>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</si>
  <si>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</si>
  <si>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</si>
  <si>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</si>
  <si>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</si>
  <si>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</si>
  <si>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</si>
  <si>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</si>
  <si>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</si>
  <si>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</si>
  <si>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</si>
  <si>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</si>
  <si>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</si>
  <si>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</si>
  <si>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</si>
  <si>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</si>
  <si>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</si>
  <si>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</si>
  <si>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</si>
  <si>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</si>
  <si>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</si>
  <si>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</si>
  <si>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</si>
  <si>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</si>
  <si>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</si>
  <si>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</si>
  <si>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</si>
  <si>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</si>
  <si>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</si>
  <si>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</si>
  <si>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</si>
  <si>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</si>
  <si>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</si>
  <si>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</si>
  <si>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</si>
  <si>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</si>
  <si>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</si>
  <si>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</si>
  <si>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</si>
  <si>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</si>
  <si>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</si>
  <si>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</si>
  <si>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</si>
  <si>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</si>
  <si>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</si>
  <si>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</si>
  <si>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</si>
  <si>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</si>
  <si>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</si>
  <si>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</si>
  <si>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</si>
  <si>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</si>
  <si>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</si>
  <si>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</si>
  <si>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</si>
  <si>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</si>
  <si>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</si>
  <si>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</si>
  <si>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</si>
  <si>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</si>
  <si>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</si>
  <si>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</si>
  <si>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</si>
  <si>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</si>
  <si>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</si>
  <si>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</si>
  <si>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</si>
  <si>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</si>
  <si>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</si>
  <si>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</si>
  <si>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</si>
  <si>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</si>
  <si>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</si>
  <si>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</si>
  <si>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</si>
  <si>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</si>
  <si>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</si>
  <si>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</si>
  <si>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</si>
  <si>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</si>
  <si>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</si>
  <si>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</si>
  <si>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</si>
  <si>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</si>
  <si>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</si>
  <si>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</si>
  <si>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</si>
  <si>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</si>
  <si>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</si>
  <si>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</si>
  <si>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</si>
  <si>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</si>
  <si>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</si>
  <si>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</si>
  <si>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</si>
  <si>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</si>
  <si>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</si>
  <si>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</si>
  <si>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</si>
  <si>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</si>
  <si>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</si>
  <si>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</si>
  <si>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</si>
  <si>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</si>
  <si>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</si>
  <si>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</si>
  <si>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</si>
  <si>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</si>
  <si>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</si>
  <si>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</si>
  <si>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</si>
  <si>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</si>
  <si>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</si>
  <si>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</si>
  <si>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</si>
  <si>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</si>
  <si>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</si>
  <si>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</si>
  <si>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</si>
  <si>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</si>
  <si>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</si>
  <si>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</si>
  <si>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</si>
  <si>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</si>
  <si>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</si>
  <si>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</si>
  <si>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</si>
  <si>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</si>
  <si>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</si>
  <si>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</si>
  <si>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</si>
  <si>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</si>
  <si>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</si>
  <si>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</si>
  <si>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</si>
  <si>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</si>
  <si>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</si>
  <si>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</si>
  <si>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</si>
  <si>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</si>
  <si>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</si>
  <si>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</si>
  <si>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</si>
  <si>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</si>
  <si>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</si>
  <si>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</si>
  <si>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</si>
  <si>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</si>
  <si>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</si>
  <si>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</si>
  <si>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</si>
  <si>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</si>
  <si>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</si>
  <si>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</si>
  <si>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</si>
  <si>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</si>
  <si>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</si>
  <si>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</si>
  <si>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</si>
  <si>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</si>
  <si>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</si>
  <si>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</si>
  <si>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</si>
  <si>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</si>
  <si>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</si>
  <si>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</si>
  <si>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</si>
  <si>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</si>
  <si>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</si>
  <si>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</si>
  <si>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</si>
  <si>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</si>
  <si>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</si>
  <si>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</si>
  <si>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</si>
  <si>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</si>
  <si>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</si>
  <si>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</si>
  <si>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</si>
  <si>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</si>
  <si>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</si>
  <si>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</si>
  <si>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</si>
  <si>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</si>
  <si>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</si>
  <si>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</si>
  <si>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</si>
  <si>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</si>
  <si>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</si>
  <si>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</si>
  <si>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</si>
  <si>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</si>
  <si>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</si>
  <si>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</si>
  <si>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</si>
  <si>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</si>
  <si>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</si>
  <si>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</si>
  <si>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</si>
  <si>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</si>
  <si>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</si>
  <si>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</si>
  <si>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</si>
  <si>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</si>
  <si>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</si>
  <si>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</si>
  <si>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</si>
  <si>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</si>
  <si>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</si>
  <si>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</si>
  <si>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</si>
  <si>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</si>
  <si>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</si>
  <si>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</si>
  <si>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</si>
  <si>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</si>
  <si>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</si>
  <si>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</si>
  <si>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</si>
  <si>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</si>
  <si>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</si>
  <si>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</si>
  <si>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</si>
  <si>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</si>
  <si>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</si>
  <si>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</si>
  <si>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</si>
  <si>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</si>
  <si>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</si>
  <si>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</si>
  <si>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</si>
  <si>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</si>
  <si>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</si>
  <si>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</si>
  <si>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</si>
  <si>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</si>
  <si>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</si>
  <si>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</si>
  <si>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</si>
  <si>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</si>
  <si>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</si>
  <si>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</si>
  <si>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</si>
  <si>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</si>
  <si>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</si>
  <si>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</si>
  <si>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</si>
  <si>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</si>
  <si>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</si>
  <si>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</si>
  <si>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</si>
  <si>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</si>
  <si>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</si>
  <si>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</si>
  <si>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</si>
  <si>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</si>
  <si>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</si>
  <si>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</si>
  <si>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</si>
  <si>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</si>
  <si>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</si>
  <si>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</si>
  <si>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</si>
  <si>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</si>
  <si>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</si>
  <si>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</si>
  <si>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</si>
  <si>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</si>
  <si>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</si>
  <si>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</si>
  <si>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</si>
  <si>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</si>
  <si>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</si>
  <si>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</si>
  <si>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</si>
  <si>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</si>
  <si>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</si>
  <si>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</si>
  <si>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</si>
  <si>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</si>
  <si>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</si>
  <si>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</si>
  <si>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</si>
  <si>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</si>
  <si>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</si>
  <si>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</si>
  <si>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</si>
  <si>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</si>
  <si>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</si>
  <si>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</si>
  <si>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</si>
  <si>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</si>
  <si>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</si>
  <si>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</si>
  <si>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</si>
  <si>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</si>
  <si>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</si>
  <si>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</si>
  <si>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</si>
  <si>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</si>
  <si>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</si>
  <si>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</si>
  <si>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</si>
  <si>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</si>
  <si>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</si>
  <si>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</si>
  <si>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</si>
  <si>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</si>
  <si>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</si>
  <si>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</si>
  <si>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</si>
  <si>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</si>
  <si>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</si>
  <si>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</si>
  <si>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</si>
  <si>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</si>
  <si>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</si>
  <si>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</si>
  <si>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</si>
  <si>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</si>
  <si>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</si>
  <si>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</si>
  <si>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</si>
  <si>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</si>
  <si>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</si>
  <si>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</si>
  <si>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</si>
  <si>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</si>
  <si>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</si>
  <si>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</si>
  <si>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</si>
  <si>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</si>
  <si>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</si>
  <si>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</si>
  <si>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</si>
  <si>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</si>
  <si>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</si>
  <si>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</si>
  <si>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</si>
  <si>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</si>
  <si>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</si>
  <si>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</si>
  <si>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</si>
  <si>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</si>
  <si>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</si>
  <si>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</si>
  <si>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</si>
  <si>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</si>
  <si>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</si>
  <si>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</si>
  <si>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</si>
  <si>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</si>
  <si>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</si>
  <si>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</si>
  <si>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</si>
  <si>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</si>
  <si>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</si>
  <si>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</si>
  <si>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</si>
  <si>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</si>
  <si>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</si>
  <si>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</si>
  <si>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</si>
  <si>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</si>
  <si>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</si>
  <si>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</si>
  <si>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</si>
  <si>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</si>
  <si>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</si>
  <si>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</si>
  <si>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</si>
  <si>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</si>
  <si>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</si>
  <si>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</si>
  <si>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</si>
  <si>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</si>
  <si>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</si>
  <si>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</si>
  <si>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</si>
  <si>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</si>
  <si>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</si>
  <si>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</si>
  <si>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</si>
  <si>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</si>
  <si>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</si>
  <si>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</si>
  <si>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</si>
  <si>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</si>
  <si>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</si>
  <si>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</si>
  <si>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</si>
  <si>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</si>
  <si>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</si>
  <si>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</si>
  <si>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</si>
  <si>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</si>
  <si>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</si>
  <si>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</si>
  <si>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</si>
  <si>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</si>
  <si>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</si>
  <si>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</si>
  <si>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</si>
  <si>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</si>
  <si>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</si>
  <si>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</si>
  <si>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</si>
  <si>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</si>
  <si>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</si>
  <si>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</si>
  <si>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</si>
  <si>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</si>
  <si>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</si>
  <si>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</si>
  <si>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</si>
  <si>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</si>
  <si>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</si>
  <si>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</si>
  <si>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</si>
  <si>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</si>
  <si>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</si>
  <si>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</si>
  <si>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</si>
  <si>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</si>
  <si>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</si>
  <si>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</si>
  <si>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</si>
  <si>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</si>
  <si>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</si>
  <si>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</si>
  <si>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</si>
  <si>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</si>
  <si>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</si>
  <si>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</si>
  <si>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</si>
  <si>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</si>
  <si>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</si>
  <si>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</si>
  <si>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</si>
  <si>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</si>
  <si>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</si>
  <si>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</si>
  <si>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</si>
  <si>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</si>
  <si>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</si>
  <si>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</si>
  <si>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</si>
  <si>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</si>
  <si>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</si>
  <si>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</si>
  <si>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</si>
  <si>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</si>
  <si>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</si>
  <si>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</si>
  <si>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</si>
  <si>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</si>
  <si>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</si>
  <si>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</si>
  <si>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</si>
  <si>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</si>
  <si>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</si>
  <si>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</si>
  <si>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</si>
  <si>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</si>
  <si>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</si>
  <si>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</si>
  <si>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</si>
  <si>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</si>
  <si>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</si>
  <si>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</si>
  <si>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</si>
  <si>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</si>
  <si>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</si>
  <si>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</si>
  <si>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</si>
  <si>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</si>
  <si>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</si>
  <si>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</si>
  <si>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</si>
  <si>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</si>
  <si>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</si>
  <si>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</si>
  <si>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</si>
  <si>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</si>
  <si>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</si>
  <si>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</si>
  <si>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</si>
  <si>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</si>
  <si>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</si>
  <si>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</si>
  <si>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</si>
  <si>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</si>
  <si>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</si>
  <si>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</si>
  <si>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</si>
  <si>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</si>
  <si>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</si>
  <si>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</si>
  <si>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</si>
  <si>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</si>
  <si>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</si>
  <si>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</si>
  <si>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</si>
  <si>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</si>
  <si>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</si>
  <si>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</si>
  <si>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</si>
  <si>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</si>
  <si>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</si>
  <si>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</si>
  <si>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</si>
  <si>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</si>
  <si>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</si>
  <si>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</si>
  <si>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</si>
  <si>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</si>
  <si>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</si>
  <si>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</si>
  <si>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</si>
  <si>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</si>
  <si>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</si>
  <si>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</si>
  <si>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</si>
  <si>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</si>
  <si>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</si>
  <si>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</si>
  <si>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</si>
  <si>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</si>
  <si>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</si>
  <si>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</si>
  <si>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</si>
  <si>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</si>
  <si>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</si>
  <si>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</si>
  <si>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</si>
  <si>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</si>
  <si>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</si>
  <si>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</si>
  <si>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</si>
  <si>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</si>
  <si>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</si>
  <si>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</si>
  <si>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</si>
  <si>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</si>
  <si>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</si>
  <si>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</si>
  <si>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</si>
  <si>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</si>
  <si>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</si>
  <si>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</si>
  <si>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</si>
  <si>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</si>
  <si>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</si>
  <si>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</si>
  <si>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</si>
  <si>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</si>
  <si>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</si>
  <si>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</si>
  <si>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</si>
  <si>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</si>
  <si>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</si>
  <si>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</si>
  <si>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</si>
  <si>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</si>
  <si>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</si>
  <si>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</si>
  <si>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</si>
  <si>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</si>
  <si>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</si>
  <si>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</si>
  <si>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</si>
  <si>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</si>
  <si>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</si>
  <si>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</si>
  <si>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</si>
  <si>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</si>
  <si>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</si>
  <si>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</si>
  <si>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</si>
  <si>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</si>
  <si>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</si>
  <si>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</si>
  <si>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</si>
  <si>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</si>
  <si>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</si>
  <si>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</si>
  <si>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</si>
  <si>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</si>
  <si>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</si>
  <si>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</si>
  <si>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</si>
  <si>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</si>
  <si>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</si>
  <si>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</si>
  <si>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</si>
  <si>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</si>
  <si>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</si>
  <si>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</si>
  <si>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</si>
  <si>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</si>
  <si>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</si>
  <si>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</si>
  <si>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</si>
  <si>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</si>
  <si>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</si>
  <si>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</si>
  <si>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</si>
  <si>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</si>
  <si>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</si>
  <si>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</si>
  <si>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</si>
  <si>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</si>
  <si>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</si>
  <si>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</si>
  <si>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</si>
  <si>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</si>
  <si>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</si>
  <si>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</si>
  <si>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</si>
  <si>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</si>
  <si>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</si>
  <si>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</si>
  <si>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</si>
  <si>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</si>
  <si>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</si>
  <si>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</si>
  <si>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</si>
  <si>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</si>
  <si>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</si>
  <si>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</si>
  <si>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</si>
  <si>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</si>
  <si>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</si>
  <si>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</si>
  <si>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</si>
  <si>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</si>
  <si>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</si>
  <si>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</si>
  <si>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</si>
  <si>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</si>
  <si>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</si>
  <si>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</si>
  <si>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</si>
  <si>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</si>
  <si>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</si>
  <si>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</si>
  <si>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</si>
  <si>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</si>
  <si>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</si>
  <si>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</si>
  <si>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</si>
  <si>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</si>
  <si>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</si>
  <si>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</si>
  <si>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</si>
  <si>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</si>
  <si>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</si>
  <si>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</si>
  <si>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</si>
  <si>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</si>
  <si>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</si>
  <si>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</si>
  <si>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</si>
  <si>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</si>
  <si>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</si>
  <si>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</si>
  <si>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</si>
  <si>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</si>
  <si>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</si>
  <si>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</si>
  <si>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</si>
  <si>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</si>
  <si>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</si>
  <si>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</si>
  <si>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</si>
  <si>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</si>
  <si>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</si>
  <si>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</si>
  <si>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</si>
  <si>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</si>
  <si>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</si>
  <si>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</si>
  <si>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</si>
  <si>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</si>
  <si>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</si>
  <si>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</si>
  <si>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</si>
  <si>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</si>
  <si>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</si>
  <si>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</si>
  <si>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</si>
  <si>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</si>
  <si>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</si>
  <si>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</si>
  <si>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</si>
  <si>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</si>
  <si>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</si>
  <si>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</si>
  <si>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</si>
  <si>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</si>
  <si>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</si>
  <si>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</si>
  <si>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</si>
  <si>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</si>
  <si>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</si>
  <si>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</si>
  <si>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</si>
  <si>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</si>
  <si>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</si>
  <si>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</si>
  <si>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</si>
  <si>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</si>
  <si>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</si>
  <si>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</si>
  <si>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</si>
  <si>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</si>
  <si>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</si>
  <si>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</si>
  <si>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</si>
  <si>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</si>
  <si>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</si>
  <si>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</si>
  <si>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</si>
  <si>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</si>
  <si>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</si>
  <si>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</si>
  <si>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</si>
  <si>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</si>
  <si>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</si>
  <si>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</si>
  <si>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</si>
  <si>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</si>
  <si>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</si>
  <si>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</si>
  <si>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</si>
  <si>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</si>
  <si>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</si>
  <si>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</si>
  <si>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</si>
  <si>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</si>
  <si>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</si>
  <si>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</si>
  <si>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</si>
  <si>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</si>
  <si>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</si>
  <si>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</si>
  <si>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</si>
  <si>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</si>
  <si>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</si>
  <si>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</si>
  <si>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</si>
  <si>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</si>
  <si>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</si>
  <si>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</si>
  <si>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</si>
  <si>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</si>
  <si>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</si>
  <si>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</si>
  <si>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</si>
  <si>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</si>
  <si>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</si>
  <si>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</si>
  <si>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</si>
  <si>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</si>
  <si>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</si>
  <si>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</si>
  <si>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</si>
  <si>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</si>
  <si>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</si>
  <si>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</si>
  <si>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</si>
  <si>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</si>
  <si>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</si>
  <si>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</si>
  <si>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</si>
  <si>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</si>
  <si>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</si>
  <si>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</si>
  <si>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</si>
  <si>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</si>
  <si>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</si>
  <si>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</si>
  <si>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</si>
  <si>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</si>
  <si>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</si>
  <si>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</si>
  <si>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</si>
  <si>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</si>
  <si>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</si>
  <si>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</si>
  <si>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</si>
  <si>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</si>
  <si>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</si>
  <si>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</si>
  <si>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</si>
  <si>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</si>
  <si>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</si>
  <si>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</si>
  <si>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</si>
  <si>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</si>
  <si>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</si>
  <si>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</si>
  <si>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</si>
  <si>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</si>
  <si>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</si>
  <si>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</si>
  <si>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</si>
  <si>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</si>
  <si>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</si>
  <si>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</si>
  <si>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</si>
  <si>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</si>
  <si>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</si>
  <si>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</si>
  <si>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</si>
  <si>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</si>
  <si>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</si>
  <si>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</si>
  <si>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</si>
  <si>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</si>
  <si>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</si>
  <si>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</si>
  <si>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</si>
  <si>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</si>
  <si>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</si>
  <si>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</si>
  <si>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</si>
  <si>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</si>
  <si>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</si>
  <si>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</si>
  <si>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</si>
  <si>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</si>
  <si>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</si>
  <si>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</si>
  <si>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</si>
  <si>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</si>
  <si>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</si>
  <si>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</si>
  <si>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</si>
  <si>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</si>
  <si>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</si>
  <si>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</si>
  <si>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</si>
  <si>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</si>
  <si>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</si>
  <si>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</si>
  <si>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</si>
  <si>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</si>
  <si>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</si>
  <si>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</si>
  <si>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</si>
  <si>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</si>
  <si>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</si>
  <si>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</si>
  <si>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</si>
  <si>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</si>
  <si>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</si>
  <si>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</si>
  <si>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</si>
  <si>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</si>
  <si>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</si>
  <si>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</si>
  <si>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</si>
  <si>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</si>
  <si>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</si>
  <si>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</si>
  <si>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</si>
  <si>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</si>
  <si>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</si>
  <si>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</si>
  <si>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</si>
  <si>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</si>
  <si>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</si>
  <si>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</si>
  <si>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</si>
  <si>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</si>
  <si>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</si>
  <si>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</si>
  <si>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</si>
  <si>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</si>
  <si>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</si>
  <si>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</si>
  <si>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</si>
  <si>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</si>
  <si>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</si>
  <si>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</si>
  <si>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</si>
  <si>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</si>
  <si>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</si>
  <si>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</si>
  <si>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</si>
  <si>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</si>
  <si>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</si>
  <si>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</si>
  <si>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</si>
  <si>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</si>
  <si>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</si>
  <si>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</si>
  <si>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</si>
  <si>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</si>
  <si>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</si>
  <si>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</si>
  <si>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</si>
  <si>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</si>
  <si>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</si>
  <si>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</si>
  <si>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</si>
  <si>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</si>
  <si>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</si>
  <si>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</si>
  <si>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</si>
  <si>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</si>
  <si>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</si>
  <si>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</si>
  <si>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</si>
  <si>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</si>
  <si>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</si>
  <si>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</si>
  <si>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</si>
  <si>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</si>
  <si>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</si>
  <si>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</si>
  <si>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</si>
  <si>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</si>
  <si>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</si>
  <si>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</si>
  <si>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</si>
  <si>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</si>
  <si>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</si>
  <si>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</si>
  <si>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</si>
  <si>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</si>
  <si>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</si>
  <si>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</si>
  <si>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</si>
  <si>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</si>
  <si>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</si>
  <si>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</si>
  <si>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</si>
  <si>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</si>
  <si>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</si>
  <si>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</si>
  <si>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</si>
  <si>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</si>
  <si>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</si>
  <si>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</si>
  <si>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</si>
  <si>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</si>
  <si>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</si>
  <si>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</si>
  <si>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</si>
  <si>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</si>
  <si>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</si>
  <si>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</si>
  <si>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</si>
  <si>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</si>
  <si>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</si>
  <si>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</si>
  <si>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</si>
  <si>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</si>
  <si>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</si>
  <si>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</si>
  <si>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</si>
  <si>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</si>
  <si>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</si>
  <si>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</si>
  <si>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</si>
  <si>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</si>
  <si>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</si>
  <si>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</si>
  <si>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</si>
  <si>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</si>
  <si>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</si>
  <si>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</si>
  <si>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</si>
  <si>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</si>
  <si>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</si>
  <si>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</si>
  <si>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</si>
  <si>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</si>
  <si>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</si>
  <si>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</si>
  <si>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</si>
  <si>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</si>
  <si>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</si>
  <si>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</si>
  <si>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</si>
  <si>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</si>
  <si>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</si>
  <si>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</si>
  <si>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</si>
  <si>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</si>
  <si>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</si>
  <si>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</si>
  <si>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</si>
  <si>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</si>
  <si>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</si>
  <si>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</si>
  <si>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</si>
  <si>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</si>
  <si>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</si>
  <si>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</si>
  <si>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</si>
  <si>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</si>
  <si>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</si>
  <si>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</si>
  <si>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</si>
  <si>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</si>
  <si>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</si>
  <si>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</si>
  <si>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</si>
  <si>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</si>
  <si>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</si>
  <si>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</si>
  <si>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</si>
  <si>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</si>
  <si>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</si>
  <si>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</si>
  <si>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</si>
  <si>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</si>
  <si>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</si>
  <si>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</si>
  <si>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</si>
  <si>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</si>
  <si>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</si>
  <si>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</si>
  <si>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</si>
  <si>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</si>
  <si>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</si>
  <si>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</si>
  <si>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</si>
  <si>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</si>
  <si>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</si>
  <si>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</si>
  <si>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</si>
  <si>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</si>
  <si>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</si>
  <si>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</si>
  <si>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</si>
  <si>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</si>
  <si>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</si>
  <si>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</si>
  <si>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</si>
  <si>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</si>
  <si>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</si>
  <si>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</si>
  <si>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</si>
  <si>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</si>
  <si>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</si>
  <si>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</si>
  <si>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</si>
  <si>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</si>
  <si>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</si>
  <si>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</si>
  <si>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</si>
  <si>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</si>
  <si>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</si>
  <si>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</si>
  <si>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</si>
  <si>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</si>
  <si>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</si>
  <si>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</si>
  <si>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</si>
  <si>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</si>
  <si>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</si>
  <si>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</si>
  <si>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</si>
  <si>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</si>
  <si>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</si>
  <si>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</si>
  <si>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</si>
  <si>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</si>
  <si>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</si>
  <si>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</si>
  <si>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</si>
  <si>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</si>
  <si>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</si>
  <si>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</si>
  <si>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</si>
  <si>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</si>
  <si>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</si>
  <si>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</si>
  <si>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</si>
  <si>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</si>
  <si>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</si>
  <si>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</si>
  <si>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</si>
  <si>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</si>
  <si>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</si>
  <si>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</si>
  <si>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</si>
  <si>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</si>
  <si>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</si>
  <si>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</si>
  <si>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</si>
  <si>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</si>
  <si>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</si>
  <si>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</si>
  <si>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</si>
  <si>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</si>
  <si>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</si>
  <si>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</si>
  <si>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</si>
  <si>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</si>
  <si>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</si>
  <si>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</si>
  <si>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</si>
  <si>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</si>
  <si>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</si>
  <si>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</si>
  <si>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</si>
  <si>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</si>
  <si>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</si>
  <si>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</si>
  <si>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</si>
  <si>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</si>
  <si>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</si>
  <si>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</si>
  <si>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</si>
  <si>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</si>
  <si>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</si>
  <si>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</si>
  <si>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</si>
  <si>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</si>
  <si>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</si>
  <si>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</si>
  <si>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</si>
  <si>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</si>
  <si>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</si>
  <si>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</si>
  <si>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</si>
  <si>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</si>
  <si>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</si>
  <si>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</si>
  <si>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</si>
  <si>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</si>
  <si>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</si>
  <si>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</si>
  <si>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</si>
  <si>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</si>
  <si>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</si>
  <si>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</si>
  <si>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</si>
  <si>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</si>
  <si>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</si>
  <si>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</si>
  <si>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</si>
  <si>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</si>
  <si>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</si>
  <si>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</si>
  <si>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</si>
  <si>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</si>
  <si>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</si>
  <si>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</si>
  <si>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</si>
  <si>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</si>
  <si>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</si>
  <si>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</si>
  <si>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</si>
  <si>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</si>
  <si>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</si>
  <si>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</si>
  <si>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</si>
  <si>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</si>
  <si>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</si>
  <si>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</si>
  <si>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</si>
  <si>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</si>
  <si>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</si>
  <si>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</si>
  <si>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</si>
  <si>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</si>
  <si>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</si>
  <si>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</si>
  <si>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</si>
  <si>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</si>
  <si>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</si>
  <si>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</si>
  <si>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</si>
  <si>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</si>
  <si>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</si>
  <si>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</si>
  <si>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</si>
  <si>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</si>
  <si>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</si>
  <si>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</si>
  <si>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</si>
  <si>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</si>
  <si>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</si>
  <si>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</si>
  <si>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</si>
  <si>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</si>
  <si>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</si>
  <si>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</si>
  <si>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</si>
  <si>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</si>
  <si>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</si>
  <si>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</si>
  <si>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</si>
  <si>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</si>
  <si>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</si>
  <si>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</si>
  <si>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</si>
  <si>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</si>
  <si>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</si>
  <si>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</si>
  <si>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</si>
  <si>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</si>
  <si>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</si>
  <si>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</si>
  <si>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</si>
  <si>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</si>
  <si>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</si>
  <si>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</si>
  <si>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</si>
  <si>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</si>
  <si>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</si>
  <si>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</si>
  <si>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</si>
  <si>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</si>
  <si>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</si>
  <si>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</si>
  <si>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</si>
  <si>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</si>
  <si>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</si>
  <si>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</si>
  <si>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</si>
  <si>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</si>
  <si>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</si>
  <si>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</si>
  <si>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</si>
  <si>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</si>
  <si>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</si>
  <si>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</si>
  <si>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</si>
  <si>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</si>
  <si>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</si>
  <si>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</si>
  <si>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</si>
  <si>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</si>
  <si>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</si>
  <si>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</si>
  <si>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</si>
  <si>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</si>
  <si>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</si>
  <si>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</si>
  <si>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</si>
  <si>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</si>
  <si>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</si>
  <si>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</si>
  <si>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</si>
  <si>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</si>
  <si>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</si>
  <si>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</si>
  <si>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</si>
  <si>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</si>
  <si>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</si>
  <si>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</si>
  <si>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</si>
  <si>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</si>
  <si>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</si>
  <si>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</si>
  <si>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</si>
  <si>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</si>
  <si>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</si>
  <si>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</si>
  <si>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</si>
  <si>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</si>
  <si>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</si>
  <si>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</si>
  <si>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</si>
  <si>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</si>
  <si>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</si>
  <si>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</si>
  <si>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</si>
  <si>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</si>
  <si>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</si>
  <si>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</si>
  <si>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</si>
  <si>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</si>
  <si>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</si>
  <si>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</si>
  <si>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</si>
  <si>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</si>
  <si>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</si>
  <si>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</si>
  <si>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</si>
  <si>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</si>
  <si>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</si>
  <si>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</si>
  <si>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</si>
  <si>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</si>
  <si>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</si>
  <si>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</si>
  <si>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</si>
  <si>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</si>
  <si>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</si>
  <si>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</si>
  <si>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</si>
  <si>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</si>
  <si>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</si>
  <si>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</si>
  <si>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</si>
  <si>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</si>
  <si>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</si>
  <si>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</si>
  <si>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</si>
  <si>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</si>
  <si>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</si>
  <si>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</si>
  <si>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</si>
  <si>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</si>
  <si>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</si>
  <si>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</si>
  <si>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</si>
  <si>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</si>
  <si>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</si>
  <si>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</si>
  <si>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</si>
  <si>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</si>
  <si>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</si>
  <si>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</si>
  <si>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</si>
  <si>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</si>
  <si>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</si>
  <si>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</si>
  <si>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</si>
  <si>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</si>
  <si>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</si>
  <si>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</si>
  <si>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</si>
  <si>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</si>
  <si>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</si>
  <si>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</si>
  <si>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</si>
  <si>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</si>
  <si>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</si>
  <si>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</si>
  <si>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</si>
  <si>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</si>
  <si>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</si>
  <si>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</si>
  <si>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</si>
  <si>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</si>
  <si>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</si>
  <si>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</si>
  <si>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</si>
  <si>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</si>
  <si>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</si>
  <si>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</si>
  <si>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</si>
  <si>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</si>
  <si>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</si>
  <si>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</si>
  <si>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</si>
  <si>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</si>
  <si>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</si>
  <si>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</si>
  <si>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</si>
  <si>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</si>
  <si>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</si>
  <si>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</si>
  <si>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</si>
  <si>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</si>
  <si>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</si>
  <si>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</si>
  <si>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</si>
  <si>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</si>
  <si>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</si>
  <si>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</si>
  <si>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</si>
  <si>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</si>
  <si>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</si>
  <si>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</si>
  <si>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</si>
  <si>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</si>
  <si>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</si>
  <si>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</si>
  <si>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</si>
  <si>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</si>
  <si>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</si>
  <si>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</si>
  <si>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</si>
  <si>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</si>
  <si>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</si>
  <si>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</si>
  <si>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</si>
  <si>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</si>
  <si>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</si>
  <si>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</si>
  <si>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</si>
  <si>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</si>
  <si>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</si>
  <si>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</si>
  <si>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</si>
  <si>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</si>
  <si>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</si>
  <si>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</si>
  <si>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</si>
  <si>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</si>
  <si>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</si>
  <si>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</si>
  <si>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</si>
  <si>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</si>
  <si>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</si>
  <si>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</si>
  <si>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</si>
  <si>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</si>
  <si>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</si>
  <si>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</si>
  <si>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</si>
  <si>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</si>
  <si>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</si>
  <si>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</si>
  <si>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</si>
  <si>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</si>
  <si>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</si>
  <si>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</si>
  <si>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</si>
  <si>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</si>
  <si>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</si>
  <si>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</si>
  <si>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</si>
  <si>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</si>
  <si>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</si>
  <si>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</si>
  <si>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</si>
  <si>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</si>
  <si>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</si>
  <si>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</si>
  <si>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</si>
  <si>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</si>
  <si>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</si>
  <si>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</si>
  <si>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</si>
  <si>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</si>
  <si>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</si>
  <si>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</si>
  <si>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</si>
  <si>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</si>
  <si>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</si>
  <si>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</si>
  <si>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</si>
  <si>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</si>
  <si>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</si>
  <si>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</si>
  <si>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</si>
  <si>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</si>
  <si>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</si>
  <si>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</si>
  <si>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</si>
  <si>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</si>
  <si>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</si>
  <si>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</si>
  <si>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</si>
  <si>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</si>
  <si>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</si>
  <si>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</si>
  <si>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</si>
  <si>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</si>
  <si>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</si>
  <si>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</si>
  <si>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</si>
  <si>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</si>
  <si>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</si>
  <si>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</si>
  <si>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</si>
  <si>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</si>
  <si>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</si>
  <si>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</si>
  <si>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</si>
  <si>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</si>
  <si>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</si>
  <si>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</si>
  <si>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</si>
  <si>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</si>
  <si>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</si>
  <si>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</si>
  <si>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</si>
  <si>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</si>
  <si>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</si>
  <si>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</si>
  <si>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</si>
  <si>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</si>
  <si>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</si>
  <si>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</si>
  <si>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</si>
  <si>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</si>
  <si>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</si>
  <si>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</si>
  <si>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</si>
  <si>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</si>
  <si>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</si>
  <si>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</si>
  <si>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</si>
  <si>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</si>
  <si>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</si>
  <si>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</si>
  <si>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</si>
  <si>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</si>
  <si>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</si>
  <si>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</si>
  <si>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</si>
  <si>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</si>
  <si>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</si>
  <si>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</si>
  <si>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</si>
  <si>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</si>
  <si>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</si>
  <si>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</si>
  <si>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</si>
  <si>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</si>
  <si>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</si>
  <si>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</si>
  <si>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</si>
  <si>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</si>
  <si>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</si>
  <si>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</si>
  <si>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</si>
  <si>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</si>
  <si>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</si>
  <si>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</si>
  <si>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</si>
  <si>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</si>
  <si>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</si>
  <si>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</si>
  <si>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</si>
  <si>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</si>
  <si>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</si>
  <si>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</si>
  <si>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</si>
  <si>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</si>
  <si>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</si>
  <si>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</si>
  <si>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</si>
  <si>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</si>
  <si>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</si>
  <si>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</si>
  <si>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</si>
  <si>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</si>
  <si>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</si>
  <si>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</si>
  <si>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</si>
  <si>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</si>
  <si>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</si>
  <si>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</si>
  <si>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</si>
  <si>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</si>
  <si>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</si>
  <si>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</si>
  <si>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</si>
  <si>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</si>
  <si>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</si>
  <si>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</si>
  <si>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</si>
  <si>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</si>
  <si>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</si>
  <si>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</si>
  <si>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</si>
  <si>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</si>
  <si>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</si>
  <si>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</si>
  <si>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</si>
  <si>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</si>
  <si>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</si>
  <si>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</si>
  <si>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</si>
  <si>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</si>
  <si>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</si>
  <si>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</si>
  <si>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</si>
  <si>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</si>
  <si>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</si>
  <si>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</si>
  <si>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</si>
  <si>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</si>
  <si>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</si>
  <si>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</si>
  <si>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</si>
  <si>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</si>
  <si>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</si>
  <si>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</si>
  <si>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</si>
  <si>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</si>
  <si>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</si>
  <si>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</si>
  <si>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</si>
  <si>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</si>
  <si>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</si>
  <si>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</si>
  <si>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</si>
  <si>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</si>
  <si>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</si>
  <si>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</si>
  <si>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</si>
  <si>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</si>
  <si>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</si>
  <si>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</si>
  <si>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</si>
  <si>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</si>
  <si>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</si>
  <si>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</si>
  <si>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</si>
  <si>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</si>
  <si>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</si>
  <si>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</si>
  <si>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</si>
  <si>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</si>
  <si>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</si>
  <si>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</si>
  <si>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</si>
  <si>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</si>
  <si>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</si>
  <si>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</si>
  <si>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</si>
  <si>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</si>
  <si>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</si>
  <si>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</si>
  <si>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</si>
  <si>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</si>
  <si>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</si>
  <si>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</si>
  <si>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</si>
  <si>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</si>
  <si>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</si>
  <si>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</si>
  <si>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</si>
  <si>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</si>
  <si>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</si>
  <si>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</si>
  <si>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</si>
  <si>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</si>
  <si>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</si>
  <si>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</si>
  <si>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</si>
  <si>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</si>
  <si>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</si>
  <si>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</si>
  <si>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</si>
  <si>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</si>
  <si>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</si>
  <si>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</si>
  <si>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</si>
  <si>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</si>
  <si>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</si>
  <si>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</si>
  <si>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</si>
  <si>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</si>
  <si>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</si>
  <si>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</si>
  <si>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</si>
  <si>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</si>
  <si>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</si>
  <si>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</si>
  <si>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</si>
  <si>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</si>
  <si>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</si>
  <si>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</si>
  <si>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</si>
  <si>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</si>
  <si>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</si>
  <si>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</si>
  <si>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</si>
  <si>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</si>
  <si>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</si>
  <si>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</si>
  <si>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</si>
  <si>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</si>
  <si>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</si>
  <si>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</si>
  <si>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</si>
  <si>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</si>
  <si>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</si>
  <si>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</si>
  <si>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</si>
  <si>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</si>
  <si>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</si>
  <si>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</si>
  <si>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</si>
  <si>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</si>
  <si>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</si>
  <si>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</si>
  <si>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</si>
  <si>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</si>
  <si>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</si>
  <si>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</si>
  <si>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</si>
  <si>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</si>
  <si>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</si>
  <si>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</si>
  <si>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</si>
  <si>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</si>
  <si>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</si>
  <si>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</si>
  <si>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</si>
  <si>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</si>
  <si>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</si>
  <si>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</si>
  <si>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</si>
  <si>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</si>
  <si>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</si>
  <si>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</si>
  <si>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</si>
  <si>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</si>
  <si>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</si>
  <si>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</si>
  <si>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</si>
  <si>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</si>
  <si>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</si>
  <si>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</si>
  <si>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</si>
  <si>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</si>
  <si>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</si>
  <si>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</si>
  <si>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</si>
  <si>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</si>
  <si>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</si>
  <si>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</si>
  <si>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</si>
  <si>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</si>
  <si>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</si>
  <si>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</si>
  <si>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</si>
  <si>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</si>
  <si>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</si>
  <si>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</si>
  <si>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</si>
  <si>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</si>
  <si>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</si>
  <si>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</si>
  <si>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</si>
  <si>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</si>
  <si>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</si>
  <si>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</si>
  <si>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</si>
  <si>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</si>
  <si>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</si>
  <si>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</si>
  <si>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</si>
  <si>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</si>
  <si>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</si>
  <si>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</si>
  <si>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</si>
  <si>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</si>
  <si>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</si>
  <si>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</si>
  <si>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</si>
  <si>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</si>
  <si>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</si>
  <si>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</si>
  <si>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</si>
  <si>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</si>
  <si>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</si>
  <si>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</si>
  <si>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</si>
  <si>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</si>
  <si>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</si>
  <si>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</si>
  <si>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</si>
  <si>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</si>
  <si>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</si>
  <si>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</si>
  <si>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</si>
  <si>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</si>
  <si>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</si>
  <si>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</si>
  <si>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</si>
  <si>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</si>
  <si>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</si>
  <si>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</si>
  <si>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</si>
  <si>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</si>
  <si>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</si>
  <si>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</si>
  <si>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</si>
  <si>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</si>
  <si>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</si>
  <si>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</si>
  <si>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</si>
  <si>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</si>
  <si>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</si>
  <si>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</si>
  <si>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</si>
  <si>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</si>
  <si>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</si>
  <si>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</si>
  <si>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</si>
  <si>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</si>
  <si>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</si>
  <si>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</si>
  <si>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</si>
  <si>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</si>
  <si>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</si>
  <si>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</si>
  <si>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</si>
  <si>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</si>
  <si>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</si>
  <si>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</si>
  <si>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</si>
  <si>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</si>
  <si>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</si>
  <si>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</si>
  <si>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</si>
  <si>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</si>
  <si>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</si>
  <si>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</si>
  <si>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</si>
  <si>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</si>
  <si>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</si>
  <si>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</si>
  <si>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</si>
  <si>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</si>
  <si>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</si>
  <si>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</si>
  <si>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</si>
  <si>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</si>
  <si>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</si>
  <si>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</si>
  <si>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</si>
  <si>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</si>
  <si>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</si>
  <si>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</si>
  <si>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</si>
  <si>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</si>
  <si>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</si>
  <si>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</si>
  <si>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</si>
  <si>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</si>
  <si>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</si>
  <si>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</si>
  <si>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</si>
  <si>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</si>
  <si>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</si>
  <si>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</si>
  <si>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</si>
  <si>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</si>
  <si>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</si>
  <si>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</si>
  <si>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</si>
  <si>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</si>
  <si>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</si>
  <si>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</si>
  <si>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</si>
  <si>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</si>
  <si>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</si>
  <si>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</si>
  <si>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</si>
  <si>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</si>
  <si>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</si>
  <si>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</si>
  <si>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</si>
  <si>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</si>
  <si>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</si>
  <si>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</si>
  <si>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</si>
  <si>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</si>
  <si>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</si>
  <si>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</si>
  <si>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</si>
  <si>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</si>
  <si>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</si>
  <si>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</si>
  <si>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</si>
  <si>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</si>
  <si>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</si>
  <si>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</si>
  <si>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</si>
  <si>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</si>
  <si>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</si>
  <si>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</si>
  <si>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</si>
  <si>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</si>
  <si>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</si>
  <si>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</si>
  <si>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</si>
  <si>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</si>
  <si>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</si>
  <si>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</si>
  <si>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</si>
  <si>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</si>
  <si>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</si>
  <si>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</si>
  <si>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</si>
  <si>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</si>
  <si>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</si>
  <si>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</si>
  <si>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</si>
  <si>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</si>
  <si>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</si>
  <si>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</si>
  <si>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</si>
  <si>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</si>
  <si>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</si>
  <si>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</si>
  <si>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</si>
  <si>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</si>
  <si>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</si>
  <si>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</si>
  <si>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</si>
  <si>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</si>
  <si>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</si>
  <si>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</si>
  <si>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</si>
  <si>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</si>
  <si>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</si>
  <si>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</si>
  <si>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</si>
  <si>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</si>
  <si>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</si>
  <si>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</si>
  <si>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</si>
  <si>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</si>
  <si>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</si>
  <si>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</si>
  <si>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</si>
  <si>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</si>
  <si>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</si>
  <si>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</si>
  <si>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</si>
  <si>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</si>
  <si>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</si>
  <si>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</si>
  <si>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</si>
  <si>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</si>
  <si>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</si>
  <si>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</si>
  <si>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</si>
  <si>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</si>
  <si>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</si>
  <si>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</si>
  <si>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</si>
  <si>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</si>
  <si>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</si>
  <si>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</si>
  <si>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</si>
  <si>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</si>
  <si>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</si>
  <si>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</si>
  <si>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</si>
  <si>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</si>
  <si>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</si>
  <si>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</si>
  <si>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</si>
  <si>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</si>
  <si>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</si>
  <si>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</si>
  <si>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</si>
  <si>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</si>
  <si>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</si>
  <si>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</si>
  <si>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</si>
  <si>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</si>
  <si>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</si>
  <si>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</si>
  <si>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</si>
  <si>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</si>
  <si>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</si>
  <si>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</si>
  <si>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</si>
  <si>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</si>
  <si>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</si>
  <si>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</si>
  <si>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</si>
  <si>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</si>
  <si>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</si>
  <si>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</si>
  <si>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</si>
  <si>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</si>
  <si>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</si>
  <si>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</si>
  <si>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</si>
  <si>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</si>
  <si>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</si>
  <si>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</si>
  <si>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</si>
  <si>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</si>
  <si>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</si>
  <si>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</si>
  <si>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</si>
  <si>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</si>
  <si>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</si>
  <si>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</si>
  <si>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</si>
  <si>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</si>
  <si>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</si>
  <si>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</si>
  <si>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</si>
  <si>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</si>
  <si>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</si>
  <si>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</si>
  <si>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</si>
  <si>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</si>
  <si>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</si>
  <si>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</si>
  <si>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</si>
  <si>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</si>
  <si>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</si>
  <si>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</si>
  <si>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</si>
  <si>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</si>
  <si>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</si>
  <si>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</si>
  <si>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</si>
  <si>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</si>
  <si>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</si>
  <si>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</si>
  <si>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</si>
  <si>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</si>
  <si>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</si>
  <si>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</si>
  <si>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</si>
  <si>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</si>
  <si>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</si>
  <si>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</si>
  <si>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</si>
  <si>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</si>
  <si>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</si>
  <si>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</si>
  <si>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</si>
  <si>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</si>
  <si>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</si>
  <si>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</si>
  <si>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</si>
  <si>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</si>
  <si>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</si>
  <si>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</si>
  <si>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</si>
  <si>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</si>
  <si>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</si>
  <si>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</si>
  <si>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</si>
  <si>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</si>
  <si>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</si>
  <si>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</si>
  <si>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</si>
  <si>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</si>
  <si>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</si>
  <si>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</si>
  <si>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</si>
  <si>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</si>
  <si>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</si>
  <si>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</si>
  <si>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</si>
  <si>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</si>
  <si>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</si>
  <si>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</si>
  <si>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</si>
  <si>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</si>
  <si>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</si>
  <si>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</si>
  <si>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</si>
  <si>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</si>
  <si>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</si>
  <si>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</si>
  <si>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</si>
  <si>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</si>
  <si>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</si>
  <si>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</si>
  <si>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</si>
  <si>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</si>
  <si>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</si>
  <si>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</si>
  <si>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</si>
  <si>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</si>
  <si>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</si>
  <si>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</si>
  <si>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</si>
  <si>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</si>
  <si>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</si>
  <si>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</si>
  <si>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</si>
  <si>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</si>
  <si>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</si>
  <si>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</si>
  <si>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</si>
  <si>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</si>
  <si>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</si>
  <si>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</si>
  <si>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</si>
  <si>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</si>
  <si>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</si>
  <si>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</si>
  <si>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</si>
  <si>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</si>
  <si>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</si>
  <si>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</si>
  <si>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</si>
  <si>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</si>
  <si>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</si>
  <si>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</si>
  <si>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</si>
  <si>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</si>
  <si>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</si>
  <si>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</si>
  <si>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</si>
  <si>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</si>
  <si>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</si>
  <si>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</si>
  <si>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</si>
  <si>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</si>
  <si>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</si>
  <si>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</si>
  <si>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</si>
  <si>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</si>
  <si>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</si>
  <si>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</si>
  <si>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</si>
  <si>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</si>
  <si>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</si>
  <si>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</si>
  <si>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</si>
  <si>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</si>
  <si>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</si>
  <si>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</si>
  <si>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</si>
  <si>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</si>
  <si>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</si>
  <si>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</si>
  <si>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</si>
  <si>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</si>
  <si>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</si>
  <si>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</si>
  <si>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</si>
  <si>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</si>
  <si>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</si>
  <si>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</si>
  <si>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</si>
  <si>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</si>
  <si>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</si>
  <si>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</si>
  <si>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</si>
  <si>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</si>
  <si>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</si>
  <si>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</si>
  <si>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</si>
  <si>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</si>
  <si>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</si>
  <si>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</si>
  <si>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</si>
  <si>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</si>
  <si>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</si>
  <si>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</si>
  <si>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</si>
  <si>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</si>
  <si>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</si>
  <si>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</si>
  <si>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</si>
  <si>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</si>
  <si>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</si>
  <si>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</si>
  <si>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</si>
  <si>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</si>
  <si>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</si>
  <si>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</si>
  <si>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</si>
  <si>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</si>
  <si>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</si>
  <si>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</si>
  <si>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</si>
  <si>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</si>
  <si>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</si>
  <si>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</si>
  <si>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</si>
  <si>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</si>
  <si>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</si>
  <si>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</si>
  <si>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</si>
  <si>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</si>
  <si>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</si>
  <si>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</si>
  <si>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</si>
  <si>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</si>
  <si>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</si>
  <si>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</si>
  <si>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</si>
  <si>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</si>
  <si>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</si>
  <si>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</si>
  <si>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</si>
  <si>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</si>
  <si>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</si>
  <si>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</si>
  <si>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</si>
  <si>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</si>
  <si>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</si>
  <si>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</si>
  <si>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</si>
  <si>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</si>
  <si>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</si>
  <si>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</si>
  <si>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</si>
  <si>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</si>
  <si>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</si>
  <si>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</si>
  <si>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</si>
  <si>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</si>
  <si>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</si>
  <si>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</si>
  <si>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</si>
  <si>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</si>
  <si>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</si>
  <si>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</si>
  <si>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</si>
  <si>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</si>
  <si>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</si>
  <si>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</si>
  <si>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</si>
  <si>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</si>
  <si>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</si>
  <si>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</si>
  <si>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</si>
  <si>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</si>
  <si>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</si>
  <si>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</si>
  <si>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</si>
  <si>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</si>
  <si>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</si>
  <si>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</si>
  <si>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</si>
  <si>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</si>
  <si>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</si>
  <si>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</si>
  <si>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</si>
  <si>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</si>
  <si>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</si>
  <si>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</si>
  <si>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</si>
  <si>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</si>
  <si>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</si>
  <si>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</si>
  <si>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</si>
  <si>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</si>
  <si>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</si>
  <si>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</si>
  <si>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</si>
  <si>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</si>
  <si>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</si>
  <si>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</si>
  <si>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</si>
  <si>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</si>
  <si>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</si>
  <si>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</si>
  <si>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</si>
  <si>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</si>
  <si>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</si>
  <si>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</si>
  <si>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</si>
  <si>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</si>
  <si>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</si>
  <si>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</si>
  <si>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</si>
  <si>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</si>
  <si>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</si>
  <si>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</si>
  <si>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</si>
  <si>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</si>
  <si>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</si>
  <si>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</si>
  <si>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</si>
  <si>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</si>
  <si>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</si>
  <si>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</si>
  <si>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</si>
  <si>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</si>
  <si>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</si>
  <si>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</si>
  <si>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</si>
  <si>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</si>
  <si>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</si>
  <si>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</si>
  <si>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</si>
  <si>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</si>
  <si>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</si>
  <si>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</si>
  <si>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</si>
  <si>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</si>
  <si>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</si>
  <si>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</si>
  <si>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</si>
  <si>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</si>
  <si>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</si>
  <si>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</si>
  <si>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</si>
  <si>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</si>
  <si>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</si>
  <si>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</si>
  <si>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</si>
  <si>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</si>
  <si>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</si>
  <si>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</si>
  <si>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</si>
  <si>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</si>
  <si>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</si>
  <si>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</si>
  <si>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</si>
  <si>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</si>
  <si>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</si>
  <si>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</si>
  <si>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</si>
  <si>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</si>
  <si>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</si>
  <si>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</si>
  <si>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</si>
  <si>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</si>
  <si>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</si>
  <si>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</si>
  <si>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</si>
  <si>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</si>
  <si>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</si>
  <si>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</si>
  <si>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</si>
  <si>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</si>
  <si>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</si>
  <si>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</si>
  <si>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</si>
  <si>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</si>
  <si>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</si>
  <si>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</si>
  <si>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</si>
  <si>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</si>
  <si>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</si>
  <si>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</si>
  <si>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</si>
  <si>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</si>
  <si>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</si>
  <si>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</si>
  <si>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</si>
  <si>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</si>
  <si>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</si>
  <si>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</si>
  <si>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</si>
  <si>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</si>
  <si>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</si>
  <si>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</si>
  <si>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</si>
  <si>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</si>
  <si>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</si>
  <si>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</si>
  <si>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</si>
  <si>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</si>
  <si>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</si>
  <si>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</si>
  <si>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</si>
  <si>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</si>
  <si>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</si>
  <si>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</si>
  <si>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</si>
  <si>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</si>
  <si>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</si>
  <si>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</si>
  <si>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</si>
  <si>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</si>
  <si>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</si>
  <si>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</si>
  <si>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</si>
  <si>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</si>
  <si>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</si>
  <si>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</si>
  <si>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</si>
  <si>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</si>
  <si>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</si>
  <si>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</si>
  <si>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</si>
  <si>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</si>
  <si>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</si>
  <si>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</si>
  <si>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</si>
  <si>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</si>
  <si>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</si>
  <si>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</si>
  <si>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</si>
  <si>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</si>
  <si>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</si>
  <si>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</si>
  <si>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</si>
  <si>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</si>
  <si>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</si>
  <si>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</si>
  <si>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</si>
  <si>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</si>
  <si>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</si>
  <si>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</si>
  <si>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</si>
  <si>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</si>
  <si>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</si>
  <si>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</si>
  <si>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</si>
  <si>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</si>
  <si>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</si>
  <si>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</si>
  <si>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</si>
  <si>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</si>
  <si>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</si>
  <si>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</si>
  <si>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</si>
  <si>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</si>
  <si>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</si>
  <si>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</si>
  <si>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</si>
  <si>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</si>
  <si>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</si>
  <si>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</si>
  <si>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</si>
  <si>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</si>
  <si>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</si>
  <si>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</si>
  <si>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</si>
  <si>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</si>
  <si>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</si>
  <si>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</si>
  <si>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</si>
  <si>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</si>
  <si>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</si>
  <si>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</si>
  <si>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</si>
  <si>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</si>
  <si>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</si>
  <si>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</si>
  <si>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</si>
  <si>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</si>
  <si>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</si>
  <si>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</si>
  <si>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</si>
  <si>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</si>
  <si>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</si>
  <si>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</si>
  <si>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</si>
  <si>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</si>
  <si>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</si>
  <si>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</si>
  <si>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</si>
  <si>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</si>
  <si>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</si>
  <si>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</si>
  <si>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</si>
  <si>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</si>
  <si>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</si>
  <si>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</si>
  <si>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</si>
  <si>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</si>
  <si>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</si>
  <si>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</si>
  <si>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</si>
  <si>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</si>
  <si>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</si>
  <si>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</si>
  <si>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</si>
  <si>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</si>
  <si>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</si>
  <si>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</si>
  <si>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</si>
  <si>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</si>
  <si>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</si>
  <si>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</si>
  <si>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</si>
  <si>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</si>
  <si>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</si>
  <si>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</si>
  <si>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</si>
  <si>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</si>
  <si>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</si>
  <si>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</si>
  <si>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</si>
  <si>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</si>
  <si>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</si>
  <si>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</si>
  <si>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</si>
  <si>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</si>
  <si>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</si>
  <si>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</si>
  <si>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</si>
  <si>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</si>
  <si>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</si>
  <si>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</si>
  <si>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</si>
  <si>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</si>
  <si>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</si>
  <si>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</si>
  <si>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</si>
  <si>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</si>
  <si>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</si>
  <si>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</si>
  <si>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</si>
  <si>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</si>
  <si>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</si>
  <si>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</si>
  <si>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</si>
  <si>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</si>
  <si>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</si>
  <si>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</si>
  <si>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</si>
  <si>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</si>
  <si>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</si>
  <si>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</si>
  <si>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</si>
  <si>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</si>
  <si>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</si>
  <si>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</si>
  <si>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</si>
  <si>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</si>
  <si>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</si>
  <si>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</si>
  <si>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</si>
  <si>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</si>
  <si>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</si>
  <si>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</si>
  <si>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</si>
  <si>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</si>
  <si>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</si>
  <si>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</si>
  <si>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</si>
  <si>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</si>
  <si>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</si>
  <si>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</si>
  <si>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</si>
  <si>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</si>
  <si>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</si>
  <si>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</si>
  <si>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</si>
  <si>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</si>
  <si>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</si>
  <si>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</si>
  <si>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</si>
  <si>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</si>
  <si>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</si>
  <si>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</si>
  <si>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</si>
  <si>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</si>
  <si>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</si>
  <si>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</si>
  <si>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</si>
  <si>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</si>
  <si>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</si>
  <si>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</si>
  <si>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</si>
  <si>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</si>
  <si>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</si>
  <si>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</si>
  <si>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</si>
  <si>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</si>
  <si>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</si>
  <si>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</si>
  <si>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</si>
  <si>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</si>
  <si>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</si>
  <si>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</si>
  <si>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</si>
  <si>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</si>
  <si>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</si>
  <si>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</si>
  <si>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</si>
  <si>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</si>
  <si>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</si>
  <si>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</si>
  <si>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</si>
  <si>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</si>
  <si>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</si>
  <si>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</si>
  <si>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</si>
  <si>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</si>
  <si>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</si>
  <si>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</si>
  <si>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</si>
  <si>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</si>
  <si>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</si>
  <si>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</si>
  <si>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</si>
  <si>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</si>
  <si>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</si>
  <si>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</si>
  <si>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</si>
  <si>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</si>
  <si>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</si>
  <si>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</si>
  <si>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</si>
  <si>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</si>
  <si>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</si>
  <si>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</si>
  <si>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</si>
  <si>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</si>
  <si>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</si>
  <si>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</si>
  <si>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</si>
  <si>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</si>
  <si>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</si>
  <si>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</si>
  <si>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</si>
  <si>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</si>
  <si>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</si>
  <si>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</si>
  <si>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</si>
  <si>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</si>
  <si>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</si>
  <si>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</si>
  <si>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</si>
  <si>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</si>
  <si>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</si>
  <si>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</si>
  <si>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</si>
  <si>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</si>
  <si>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</si>
  <si>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</si>
  <si>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</si>
  <si>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</si>
  <si>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</si>
  <si>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</si>
  <si>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</si>
  <si>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</si>
  <si>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</si>
  <si>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</si>
  <si>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</si>
  <si>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</si>
  <si>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</si>
  <si>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</si>
  <si>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</si>
  <si>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</si>
  <si>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</si>
  <si>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</si>
  <si>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</si>
  <si>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</si>
  <si>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</si>
  <si>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</si>
  <si>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</si>
  <si>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</si>
  <si>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</si>
  <si>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</si>
  <si>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</si>
  <si>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</si>
  <si>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</si>
  <si>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</si>
  <si>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</si>
  <si>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</si>
  <si>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</si>
  <si>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</si>
  <si>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</si>
  <si>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</si>
  <si>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</si>
  <si>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</si>
  <si>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</si>
  <si>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</si>
  <si>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</si>
  <si>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</si>
  <si>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</si>
  <si>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</si>
  <si>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</si>
  <si>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</si>
  <si>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</si>
  <si>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</si>
  <si>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</si>
  <si>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</si>
  <si>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</si>
  <si>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</si>
  <si>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</si>
  <si>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</si>
  <si>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</si>
  <si>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</si>
  <si>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</si>
  <si>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</si>
  <si>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</si>
  <si>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</si>
  <si>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</si>
  <si>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</si>
  <si>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</si>
  <si>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</si>
  <si>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</si>
  <si>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</si>
  <si>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</si>
  <si>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</si>
  <si>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</si>
  <si>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</si>
  <si>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</si>
  <si>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</si>
  <si>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</si>
  <si>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</si>
  <si>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</si>
  <si>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</si>
  <si>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</si>
  <si>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</si>
  <si>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</si>
  <si>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</si>
  <si>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</si>
  <si>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</si>
  <si>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</si>
  <si>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</si>
  <si>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</si>
  <si>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</si>
  <si>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</si>
  <si>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</si>
  <si>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</si>
  <si>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</si>
  <si>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</si>
  <si>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</si>
  <si>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</si>
  <si>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</si>
  <si>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</si>
  <si>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</si>
  <si>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</si>
  <si>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</si>
  <si>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</si>
  <si>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</si>
  <si>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</si>
  <si>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</si>
  <si>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</si>
  <si>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</si>
  <si>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</si>
  <si>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</si>
  <si>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</si>
  <si>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</si>
  <si>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</si>
  <si>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</si>
  <si>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</si>
  <si>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</si>
  <si>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</si>
  <si>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</si>
  <si>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</si>
  <si>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</si>
  <si>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</si>
  <si>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</si>
  <si>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</si>
  <si>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</si>
  <si>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</si>
  <si>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</si>
  <si>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</si>
  <si>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</si>
  <si>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</si>
  <si>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</si>
  <si>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</si>
  <si>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</si>
  <si>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</si>
  <si>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</si>
  <si>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</si>
  <si>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</si>
  <si>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</si>
  <si>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</si>
  <si>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</si>
  <si>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</si>
  <si>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</si>
  <si>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</si>
  <si>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</si>
  <si>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</si>
  <si>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</si>
  <si>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</si>
  <si>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</si>
  <si>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</si>
  <si>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</si>
  <si>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</si>
  <si>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</si>
  <si>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</si>
  <si>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</si>
  <si>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</si>
  <si>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</si>
  <si>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</si>
  <si>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</si>
  <si>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</si>
  <si>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</si>
  <si>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</si>
  <si>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</si>
  <si>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</si>
  <si>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</si>
  <si>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</si>
  <si>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</si>
  <si>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</si>
  <si>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</si>
  <si>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</si>
  <si>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</si>
  <si>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</si>
  <si>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</si>
  <si>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</si>
  <si>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</si>
  <si>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</si>
  <si>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</si>
  <si>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</si>
  <si>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</si>
  <si>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</si>
  <si>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</si>
  <si>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</si>
  <si>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</si>
  <si>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</si>
  <si>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</si>
  <si>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</si>
  <si>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</si>
  <si>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</si>
  <si>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</si>
  <si>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</si>
  <si>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</si>
  <si>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</si>
  <si>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</si>
  <si>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</si>
  <si>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</si>
  <si>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</si>
  <si>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</si>
  <si>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</si>
  <si>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</si>
  <si>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</si>
  <si>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</si>
  <si>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</si>
  <si>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</si>
  <si>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</si>
  <si>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</si>
  <si>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</si>
  <si>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</si>
  <si>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</si>
  <si>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</si>
  <si>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</si>
  <si>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</si>
  <si>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</si>
  <si>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</si>
  <si>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</si>
  <si>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</si>
  <si>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</si>
  <si>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</si>
  <si>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</si>
  <si>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</si>
  <si>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</si>
  <si>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</si>
  <si>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</si>
  <si>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</si>
  <si>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</si>
  <si>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</si>
  <si>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</si>
  <si>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</si>
  <si>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</si>
  <si>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</si>
  <si>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</si>
  <si>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</si>
  <si>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</si>
  <si>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</si>
  <si>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</si>
  <si>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</si>
  <si>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</si>
  <si>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</si>
  <si>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</si>
  <si>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</si>
  <si>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</si>
  <si>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</si>
  <si>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</si>
  <si>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</si>
  <si>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</si>
  <si>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</si>
  <si>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</si>
  <si>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</si>
  <si>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</si>
  <si>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</si>
  <si>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</si>
  <si>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</si>
  <si>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</si>
  <si>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</si>
  <si>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</si>
  <si>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</si>
  <si>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</si>
  <si>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</si>
  <si>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</si>
  <si>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</si>
  <si>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</si>
  <si>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</si>
  <si>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</si>
  <si>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</si>
  <si>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</si>
  <si>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</si>
  <si>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</si>
  <si>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</si>
  <si>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</si>
  <si>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</si>
  <si>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</si>
  <si>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</si>
  <si>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</si>
  <si>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</si>
  <si>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</si>
  <si>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</si>
  <si>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</si>
  <si>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</si>
  <si>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</si>
  <si>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</si>
  <si>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</si>
  <si>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</si>
  <si>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</si>
  <si>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</si>
  <si>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</si>
  <si>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</si>
  <si>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</si>
  <si>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</si>
  <si>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</si>
  <si>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</si>
  <si>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</si>
  <si>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</si>
  <si>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</si>
  <si>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</si>
  <si>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</si>
  <si>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</si>
  <si>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</si>
  <si>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</si>
  <si>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</si>
  <si>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</si>
  <si>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</si>
  <si>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</si>
  <si>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</si>
  <si>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</si>
  <si>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</si>
  <si>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</si>
  <si>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</si>
  <si>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</si>
  <si>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</si>
  <si>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</si>
  <si>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</si>
  <si>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</si>
  <si>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</si>
  <si>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</si>
  <si>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</si>
  <si>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</si>
  <si>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</si>
  <si>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</si>
  <si>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</si>
  <si>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</si>
  <si>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</si>
  <si>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</si>
  <si>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</si>
  <si>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</si>
  <si>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</si>
  <si>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</si>
  <si>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</si>
  <si>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</si>
  <si>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</si>
  <si>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</si>
  <si>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</si>
  <si>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</si>
  <si>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</si>
  <si>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</si>
  <si>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</si>
  <si>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</si>
  <si>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</si>
  <si>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</si>
  <si>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</si>
  <si>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</si>
  <si>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</si>
  <si>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</si>
  <si>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</si>
  <si>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</si>
  <si>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</si>
  <si>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</si>
  <si>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</si>
  <si>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</si>
  <si>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</si>
  <si>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</si>
  <si>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</si>
  <si>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</si>
  <si>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</si>
  <si>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</si>
  <si>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</si>
  <si>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</si>
  <si>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</si>
  <si>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</si>
  <si>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</si>
  <si>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</si>
  <si>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</si>
  <si>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</si>
  <si>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</si>
  <si>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</si>
  <si>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</si>
  <si>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</si>
  <si>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</si>
  <si>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</si>
  <si>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</si>
  <si>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</si>
  <si>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</si>
  <si>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</si>
  <si>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</si>
  <si>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</si>
  <si>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</si>
  <si>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</si>
  <si>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</si>
  <si>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</si>
  <si>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</si>
  <si>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</si>
  <si>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</si>
  <si>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</si>
  <si>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</si>
  <si>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</si>
  <si>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</si>
  <si>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</si>
  <si>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</si>
  <si>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</si>
  <si>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</si>
  <si>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</si>
  <si>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</si>
  <si>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</si>
  <si>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</si>
  <si>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</si>
  <si>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</si>
  <si>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</si>
  <si>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</si>
  <si>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</si>
  <si>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</si>
  <si>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</si>
  <si>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</si>
  <si>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</si>
  <si>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</si>
  <si>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</si>
  <si>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</si>
  <si>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</si>
  <si>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</si>
  <si>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</si>
  <si>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</si>
  <si>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</si>
  <si>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</si>
  <si>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</si>
  <si>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</si>
  <si>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</si>
  <si>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</si>
  <si>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</si>
  <si>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</si>
  <si>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</si>
  <si>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</si>
  <si>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</si>
  <si>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</si>
  <si>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</si>
  <si>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</si>
  <si>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</si>
  <si>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</si>
  <si>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</si>
  <si>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</si>
  <si>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</si>
  <si>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</si>
  <si>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</si>
  <si>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</si>
  <si>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</si>
  <si>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</si>
  <si>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</si>
  <si>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</si>
  <si>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</si>
  <si>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</si>
  <si>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</si>
  <si>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</si>
  <si>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</si>
  <si>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</si>
  <si>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</si>
  <si>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</si>
  <si>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</si>
  <si>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</si>
  <si>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</si>
  <si>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</si>
  <si>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</si>
  <si>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</si>
  <si>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</si>
  <si>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</si>
  <si>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</si>
  <si>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</si>
  <si>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</si>
  <si>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</si>
  <si>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</si>
  <si>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</si>
  <si>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</si>
  <si>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</si>
  <si>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</si>
  <si>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</si>
  <si>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</si>
  <si>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</si>
  <si>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</si>
  <si>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</si>
  <si>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</si>
  <si>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</si>
  <si>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</si>
  <si>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</si>
  <si>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</si>
  <si>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</si>
  <si>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</si>
  <si>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</si>
  <si>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</si>
  <si>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</si>
  <si>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</si>
  <si>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</si>
  <si>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</si>
  <si>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</si>
  <si>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</si>
  <si>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</si>
  <si>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</si>
  <si>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</si>
  <si>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</si>
  <si>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</si>
  <si>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</si>
  <si>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</si>
  <si>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</si>
  <si>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</si>
  <si>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</si>
  <si>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</si>
  <si>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</si>
  <si>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</si>
  <si>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</si>
  <si>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</si>
  <si>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</si>
  <si>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</si>
  <si>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</si>
  <si>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</si>
  <si>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</si>
  <si>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</si>
  <si>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</si>
  <si>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</si>
  <si>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</si>
  <si>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</si>
  <si>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</si>
  <si>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</si>
  <si>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</si>
  <si>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</si>
  <si>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</si>
  <si>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</si>
  <si>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</si>
  <si>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</si>
  <si>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</si>
  <si>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</si>
  <si>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</si>
  <si>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</si>
  <si>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</si>
  <si>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</si>
  <si>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</si>
  <si>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</si>
  <si>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</si>
  <si>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</si>
  <si>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</si>
  <si>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</si>
  <si>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</si>
  <si>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</si>
  <si>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</si>
  <si>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</si>
  <si>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</si>
  <si>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</si>
  <si>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</si>
  <si>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</si>
  <si>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</si>
  <si>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</si>
  <si>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</si>
  <si>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</si>
  <si>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</si>
  <si>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</si>
  <si>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</si>
  <si>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</si>
  <si>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</si>
  <si>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</si>
  <si>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</si>
  <si>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</si>
  <si>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</si>
  <si>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</si>
  <si>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</si>
  <si>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</si>
  <si>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</si>
  <si>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</si>
  <si>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</si>
  <si>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</si>
  <si>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</si>
  <si>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</si>
  <si>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</si>
  <si>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</si>
  <si>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</si>
  <si>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</si>
  <si>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</si>
  <si>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</si>
  <si>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</si>
  <si>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</si>
  <si>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</si>
  <si>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</si>
  <si>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</si>
  <si>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</si>
  <si>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</si>
  <si>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</si>
  <si>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</si>
  <si>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</si>
  <si>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</si>
  <si>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</si>
  <si>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</si>
  <si>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</si>
  <si>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</si>
  <si>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</si>
  <si>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</si>
  <si>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</si>
  <si>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</si>
  <si>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</si>
  <si>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</si>
  <si>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</si>
  <si>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</si>
  <si>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</si>
  <si>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</si>
  <si>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</si>
  <si>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</si>
  <si>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</si>
  <si>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</si>
  <si>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</si>
  <si>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</si>
  <si>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</si>
  <si>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</si>
  <si>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</si>
  <si>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</si>
  <si>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</si>
  <si>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</si>
  <si>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</si>
  <si>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</si>
  <si>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</si>
  <si>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</si>
  <si>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</si>
  <si>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</si>
  <si>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</si>
  <si>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</si>
  <si>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</si>
  <si>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</si>
  <si>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</si>
  <si>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</si>
  <si>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</si>
  <si>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</si>
  <si>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</si>
  <si>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</si>
  <si>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</si>
  <si>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</si>
  <si>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</si>
  <si>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</si>
  <si>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</si>
  <si>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</si>
  <si>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</si>
  <si>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</si>
  <si>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</si>
  <si>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</si>
  <si>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</si>
  <si>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</si>
  <si>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</si>
  <si>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</si>
  <si>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</si>
  <si>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</si>
  <si>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</si>
  <si>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</si>
  <si>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</si>
  <si>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</si>
  <si>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</si>
  <si>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</si>
  <si>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</si>
  <si>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</si>
  <si>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</si>
  <si>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</si>
  <si>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</si>
  <si>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</si>
  <si>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</si>
  <si>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</si>
  <si>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</si>
  <si>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</si>
  <si>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</si>
  <si>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</si>
  <si>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</si>
  <si>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</si>
  <si>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</si>
  <si>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</si>
  <si>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</si>
  <si>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</si>
  <si>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</si>
  <si>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</si>
  <si>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</si>
  <si>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</si>
  <si>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</si>
  <si>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</si>
  <si>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</si>
  <si>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</si>
  <si>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</si>
  <si>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</si>
  <si>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</si>
  <si>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</si>
  <si>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</si>
  <si>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</si>
  <si>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</si>
  <si>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</si>
  <si>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</si>
  <si>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</si>
  <si>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</si>
  <si>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</si>
  <si>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</si>
  <si>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</si>
  <si>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</si>
  <si>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</si>
  <si>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</si>
  <si>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</si>
  <si>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</si>
  <si>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</si>
  <si>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</si>
  <si>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</si>
  <si>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</si>
  <si>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</si>
  <si>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</si>
  <si>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</si>
  <si>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</si>
  <si>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</si>
  <si>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</si>
  <si>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</si>
  <si>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</si>
  <si>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</si>
  <si>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</si>
  <si>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</si>
  <si>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</si>
  <si>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</si>
  <si>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</si>
  <si>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</si>
  <si>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</si>
  <si>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</si>
  <si>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</si>
  <si>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</si>
  <si>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</si>
  <si>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</si>
  <si>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</si>
  <si>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</si>
  <si>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</si>
  <si>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</si>
  <si>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</si>
  <si>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</si>
  <si>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</si>
  <si>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</si>
  <si>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</si>
  <si>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</si>
  <si>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</si>
  <si>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</si>
  <si>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</si>
  <si>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</si>
  <si>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</si>
  <si>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</si>
  <si>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</si>
  <si>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</si>
  <si>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</si>
  <si>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</si>
  <si>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</si>
  <si>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</si>
  <si>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</si>
  <si>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</si>
  <si>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</si>
  <si>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</si>
  <si>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</si>
  <si>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</si>
  <si>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</si>
  <si>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</si>
  <si>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</si>
  <si>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</si>
  <si>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</si>
  <si>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</si>
  <si>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</si>
  <si>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</si>
  <si>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</si>
  <si>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</si>
  <si>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</si>
  <si>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</si>
  <si>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</si>
  <si>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</si>
  <si>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</si>
  <si>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</si>
  <si>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</si>
  <si>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</si>
  <si>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</si>
  <si>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</si>
  <si>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</si>
  <si>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</si>
  <si>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</si>
  <si>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</si>
  <si>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</si>
  <si>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</si>
  <si>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</si>
  <si>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</si>
  <si>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</si>
  <si>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</si>
  <si>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</si>
  <si>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</si>
  <si>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</si>
  <si>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</si>
  <si>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</si>
  <si>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</si>
  <si>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</si>
  <si>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</si>
  <si>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</si>
  <si>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</si>
  <si>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</si>
  <si>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</si>
  <si>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</si>
  <si>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</si>
  <si>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</si>
  <si>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</si>
  <si>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</si>
  <si>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</si>
  <si>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</si>
  <si>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</si>
  <si>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</si>
  <si>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</si>
  <si>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</si>
  <si>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</si>
  <si>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</si>
  <si>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</si>
  <si>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</si>
  <si>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</si>
  <si>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</si>
  <si>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</si>
  <si>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</si>
  <si>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</si>
  <si>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</si>
  <si>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</si>
  <si>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</si>
  <si>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</si>
  <si>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</si>
  <si>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</si>
  <si>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</si>
  <si>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</si>
  <si>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</si>
  <si>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</si>
  <si>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</si>
  <si>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</si>
  <si>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</si>
  <si>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</si>
  <si>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</si>
  <si>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</si>
  <si>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</si>
  <si>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</si>
  <si>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</si>
  <si>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</si>
  <si>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</si>
  <si>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</si>
  <si>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</si>
  <si>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</si>
  <si>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</si>
  <si>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</si>
  <si>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</si>
  <si>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</si>
  <si>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</si>
  <si>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</si>
  <si>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</si>
  <si>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</si>
  <si>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</si>
  <si>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</si>
  <si>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</si>
  <si>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</si>
  <si>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</si>
  <si>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</si>
  <si>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</si>
  <si>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</si>
  <si>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</si>
  <si>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</si>
  <si>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</si>
  <si>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</si>
  <si>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</si>
  <si>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</si>
  <si>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</si>
  <si>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</si>
  <si>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</si>
  <si>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</si>
  <si>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</si>
  <si>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</si>
  <si>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</si>
  <si>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</si>
  <si>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</si>
  <si>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</si>
  <si>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</si>
  <si>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</si>
  <si>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</si>
  <si>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</si>
  <si>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</si>
  <si>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</si>
  <si>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</si>
  <si>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</si>
  <si>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</si>
  <si>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</si>
  <si>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</si>
  <si>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</si>
  <si>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</si>
  <si>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</si>
  <si>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</si>
  <si>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</si>
  <si>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</si>
  <si>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</si>
  <si>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</si>
  <si>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</si>
  <si>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</si>
  <si>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</si>
  <si>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</si>
  <si>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</si>
  <si>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</si>
  <si>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</si>
  <si>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</si>
  <si>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</si>
  <si>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</si>
  <si>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</si>
  <si>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</si>
  <si>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</si>
  <si>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</si>
  <si>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</si>
  <si>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</si>
  <si>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</si>
  <si>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</si>
  <si>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</si>
  <si>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</si>
  <si>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</si>
  <si>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</si>
  <si>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</si>
  <si>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</si>
  <si>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</si>
  <si>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</si>
  <si>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</si>
  <si>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</si>
  <si>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</si>
  <si>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</si>
  <si>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</si>
  <si>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</si>
  <si>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</si>
  <si>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</si>
  <si>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</si>
  <si>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</si>
  <si>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</si>
  <si>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</si>
  <si>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</si>
  <si>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</si>
  <si>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</si>
  <si>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</si>
  <si>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</si>
  <si>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</si>
  <si>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</si>
  <si>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</si>
  <si>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</si>
  <si>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</si>
  <si>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</si>
  <si>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</si>
  <si>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</si>
  <si>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</si>
  <si>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</si>
  <si>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</si>
  <si>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</si>
  <si>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</si>
  <si>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</si>
  <si>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</si>
  <si>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</si>
  <si>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</si>
  <si>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</si>
  <si>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</si>
  <si>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</si>
  <si>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</si>
  <si>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</si>
  <si>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</si>
  <si>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</si>
  <si>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</si>
  <si>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</si>
  <si>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</si>
  <si>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</si>
  <si>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</si>
  <si>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</si>
  <si>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</si>
  <si>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</si>
  <si>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</si>
  <si>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</si>
  <si>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</si>
  <si>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</si>
  <si>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</si>
  <si>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</si>
  <si>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</si>
  <si>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</si>
  <si>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</si>
  <si>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</si>
  <si>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</si>
  <si>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</si>
  <si>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</si>
  <si>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</si>
  <si>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</si>
  <si>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</si>
  <si>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</si>
  <si>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</si>
  <si>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</si>
  <si>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</si>
  <si>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</si>
  <si>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</si>
  <si>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</si>
  <si>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</si>
  <si>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</si>
  <si>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</si>
  <si>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</si>
  <si>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</si>
  <si>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</si>
  <si>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</si>
  <si>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</si>
  <si>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</si>
  <si>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</si>
  <si>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</si>
  <si>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</si>
  <si>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</si>
  <si>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</si>
  <si>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</si>
  <si>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</si>
  <si>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</si>
  <si>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</si>
  <si>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</si>
  <si>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</si>
  <si>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</si>
  <si>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</si>
  <si>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</si>
  <si>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</si>
  <si>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</si>
  <si>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</si>
  <si>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</si>
  <si>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</si>
  <si>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</si>
  <si>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</si>
  <si>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</si>
  <si>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</si>
  <si>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</si>
  <si>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</si>
  <si>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</si>
  <si>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</si>
  <si>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</si>
  <si>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</si>
  <si>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</si>
  <si>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</si>
  <si>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</si>
  <si>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</si>
  <si>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</si>
  <si>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</si>
  <si>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</si>
  <si>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</si>
  <si>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</si>
  <si>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</si>
  <si>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</si>
  <si>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</si>
  <si>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</si>
  <si>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</si>
  <si>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</si>
  <si>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</si>
  <si>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</si>
  <si>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</si>
  <si>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</si>
  <si>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</si>
  <si>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</si>
  <si>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</si>
  <si>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</si>
  <si>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</si>
  <si>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</si>
  <si>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</si>
  <si>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</si>
  <si>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</si>
  <si>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</si>
  <si>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</si>
  <si>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</si>
  <si>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</si>
  <si>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</si>
  <si>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</si>
  <si>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</si>
  <si>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</si>
  <si>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</si>
  <si>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</si>
  <si>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</si>
  <si>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</si>
  <si>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</si>
  <si>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</si>
  <si>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</si>
  <si>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</si>
  <si>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</si>
  <si>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</si>
  <si>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</si>
  <si>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</si>
  <si>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</si>
  <si>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</si>
  <si>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</si>
  <si>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</si>
  <si>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</si>
  <si>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</si>
  <si>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</si>
  <si>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</si>
  <si>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</si>
  <si>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</si>
  <si>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</si>
  <si>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</si>
  <si>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</si>
  <si>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</si>
  <si>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</si>
  <si>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</si>
  <si>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</si>
  <si>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</si>
  <si>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</si>
  <si>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</si>
  <si>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</si>
  <si>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</si>
  <si>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</si>
  <si>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</si>
  <si>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</si>
  <si>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</si>
  <si>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</si>
  <si>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</si>
  <si>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</si>
  <si>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</si>
  <si>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</si>
  <si>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</si>
  <si>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</si>
  <si>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</si>
  <si>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</si>
  <si>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</si>
  <si>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</si>
  <si>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</si>
  <si>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</si>
  <si>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</si>
  <si>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</si>
  <si>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</si>
  <si>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</si>
  <si>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</si>
  <si>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</si>
  <si>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</si>
  <si>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</si>
  <si>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</si>
  <si>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</si>
  <si>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</si>
  <si>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</si>
  <si>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</si>
  <si>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</si>
  <si>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</si>
  <si>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</si>
  <si>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</si>
  <si>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</si>
  <si>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</si>
  <si>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</si>
  <si>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</si>
  <si>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</si>
  <si>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</si>
  <si>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</si>
  <si>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</si>
  <si>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</si>
  <si>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</si>
  <si>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</si>
  <si>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</si>
  <si>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</si>
  <si>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</si>
  <si>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</si>
  <si>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</si>
  <si>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</si>
  <si>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</si>
  <si>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</si>
  <si>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</si>
  <si>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</si>
  <si>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</si>
  <si>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</si>
  <si>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</si>
  <si>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</si>
  <si>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</si>
  <si>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</si>
  <si>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</si>
  <si>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</si>
  <si>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</si>
  <si>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</si>
  <si>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</si>
  <si>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</si>
  <si>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</si>
  <si>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</si>
  <si>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</si>
  <si>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</si>
  <si>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</si>
  <si>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</si>
  <si>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</si>
  <si>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</si>
  <si>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</si>
  <si>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</si>
  <si>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</si>
  <si>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</si>
  <si>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</si>
  <si>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</si>
  <si>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</si>
  <si>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</si>
  <si>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</si>
  <si>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</si>
  <si>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</si>
  <si>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</si>
  <si>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</si>
  <si>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</si>
  <si>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</si>
  <si>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</si>
  <si>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</si>
  <si>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</si>
  <si>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</si>
  <si>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</si>
  <si>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</si>
  <si>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</si>
  <si>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</si>
  <si>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</si>
  <si>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</si>
  <si>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</si>
  <si>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</si>
  <si>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</si>
  <si>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</si>
  <si>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</si>
  <si>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</si>
  <si>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</si>
  <si>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</si>
  <si>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</si>
  <si>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</si>
  <si>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</si>
  <si>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</si>
  <si>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</si>
  <si>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</si>
  <si>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</si>
  <si>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</si>
  <si>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</si>
  <si>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</si>
  <si>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</si>
  <si>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</si>
  <si>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</si>
  <si>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</si>
  <si>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</si>
  <si>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</si>
  <si>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</si>
  <si>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</si>
  <si>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</si>
  <si>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</si>
  <si>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</si>
  <si>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</si>
  <si>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</si>
  <si>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</si>
  <si>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</si>
  <si>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</si>
  <si>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</si>
  <si>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</si>
  <si>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</si>
  <si>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</si>
  <si>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</si>
  <si>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</si>
  <si>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</si>
  <si>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</si>
  <si>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</si>
  <si>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</si>
  <si>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</si>
  <si>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</si>
  <si>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</si>
  <si>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</si>
  <si>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</si>
  <si>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</si>
  <si>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</si>
  <si>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</si>
  <si>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</si>
  <si>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</si>
  <si>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</si>
  <si>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</si>
  <si>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</si>
  <si>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</si>
  <si>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</si>
  <si>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</si>
  <si>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</si>
  <si>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</si>
  <si>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</si>
  <si>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</si>
  <si>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</si>
  <si>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</si>
  <si>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</si>
  <si>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</si>
  <si>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</si>
  <si>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</si>
  <si>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</si>
  <si>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</si>
  <si>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</si>
  <si>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</si>
  <si>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</si>
  <si>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</si>
  <si>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</si>
  <si>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</si>
  <si>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</si>
  <si>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</si>
  <si>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</si>
  <si>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</si>
  <si>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</si>
  <si>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</si>
  <si>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</si>
  <si>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</si>
  <si>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</si>
  <si>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</si>
  <si>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</si>
  <si>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</si>
  <si>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</si>
  <si>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</si>
  <si>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</si>
  <si>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</si>
  <si>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</si>
  <si>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</si>
  <si>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</si>
  <si>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</si>
  <si>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</si>
  <si>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</si>
  <si>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</si>
  <si>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</si>
  <si>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</si>
  <si>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</si>
  <si>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</si>
  <si>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</si>
  <si>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</si>
  <si>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</si>
  <si>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</si>
  <si>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</si>
  <si>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</si>
  <si>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</si>
  <si>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</si>
  <si>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</si>
  <si>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</si>
  <si>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</si>
  <si>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</si>
  <si>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</si>
  <si>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</si>
  <si>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</si>
  <si>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</si>
  <si>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</si>
  <si>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</si>
  <si>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</si>
  <si>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</si>
  <si>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</si>
  <si>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</si>
  <si>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</si>
  <si>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</si>
  <si>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</si>
  <si>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</si>
  <si>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</si>
  <si>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</si>
  <si>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</si>
  <si>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</si>
  <si>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</si>
  <si>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</si>
  <si>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</si>
  <si>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</si>
  <si>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</si>
  <si>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</si>
  <si>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</si>
  <si>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</si>
  <si>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</si>
  <si>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</si>
  <si>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</si>
  <si>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</si>
  <si>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</si>
  <si>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</si>
  <si>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</si>
  <si>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</si>
  <si>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</si>
  <si>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</si>
  <si>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</si>
  <si>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</si>
  <si>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</si>
  <si>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</si>
  <si>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</si>
  <si>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</si>
  <si>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</si>
  <si>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</si>
  <si>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</si>
  <si>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</si>
  <si>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</si>
  <si>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</si>
  <si>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</si>
  <si>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</si>
  <si>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</si>
  <si>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</si>
  <si>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</si>
  <si>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</si>
  <si>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</si>
  <si>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</si>
  <si>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</si>
  <si>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</si>
  <si>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</si>
  <si>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</si>
  <si>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</si>
  <si>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</si>
  <si>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</si>
  <si>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</si>
  <si>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</si>
  <si>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</si>
  <si>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</si>
  <si>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</si>
  <si>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</si>
  <si>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</si>
  <si>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</si>
  <si>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</si>
  <si>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</si>
  <si>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</si>
  <si>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</si>
  <si>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</si>
  <si>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</si>
  <si>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</si>
  <si>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</si>
  <si>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</si>
  <si>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</si>
  <si>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</si>
  <si>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</si>
  <si>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</si>
  <si>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</si>
  <si>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</si>
  <si>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</si>
  <si>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</si>
  <si>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</si>
  <si>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</si>
  <si>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</si>
  <si>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</si>
  <si>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</si>
  <si>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</si>
  <si>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</si>
  <si>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</si>
  <si>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</si>
  <si>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</si>
  <si>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</si>
  <si>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</si>
  <si>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</si>
  <si>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</si>
  <si>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</si>
  <si>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</si>
  <si>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</si>
  <si>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</si>
  <si>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</si>
  <si>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</si>
  <si>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</si>
  <si>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</si>
  <si>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</si>
  <si>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</si>
  <si>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</si>
  <si>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</si>
  <si>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</si>
  <si>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</si>
  <si>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</si>
  <si>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</si>
  <si>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</si>
  <si>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</si>
  <si>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</si>
  <si>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</si>
  <si>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</si>
  <si>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</si>
  <si>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</si>
  <si>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</si>
  <si>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</si>
  <si>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</si>
  <si>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</si>
  <si>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</si>
  <si>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</si>
  <si>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</si>
  <si>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</si>
  <si>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</si>
  <si>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</si>
  <si>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</si>
  <si>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</si>
  <si>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</si>
  <si>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</si>
  <si>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</si>
  <si>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</si>
  <si>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</si>
  <si>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</si>
  <si>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</si>
  <si>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</si>
  <si>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</si>
  <si>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</si>
  <si>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</si>
  <si>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</si>
  <si>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</si>
  <si>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</si>
  <si>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</si>
  <si>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</si>
  <si>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</si>
  <si>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</si>
  <si>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</si>
  <si>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</si>
  <si>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</si>
  <si>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</si>
  <si>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</si>
  <si>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</si>
  <si>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</si>
  <si>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</si>
  <si>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</si>
  <si>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</si>
  <si>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</si>
  <si>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</si>
  <si>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</si>
  <si>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</si>
  <si>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</si>
  <si>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</si>
  <si>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</si>
  <si>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</si>
  <si>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</si>
  <si>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</si>
  <si>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</si>
  <si>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</si>
  <si>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</si>
  <si>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</si>
  <si>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</si>
  <si>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</si>
  <si>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</si>
  <si>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</si>
  <si>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</si>
  <si>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</si>
  <si>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</si>
  <si>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</si>
  <si>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</si>
  <si>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</si>
  <si>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</si>
  <si>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</si>
  <si>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</si>
  <si>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</si>
  <si>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</si>
  <si>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</si>
  <si>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</si>
  <si>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</si>
  <si>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</si>
  <si>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</si>
  <si>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</si>
  <si>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</si>
  <si>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</si>
  <si>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</si>
  <si>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</si>
  <si>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</si>
  <si>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</si>
  <si>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</si>
  <si>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</si>
  <si>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</si>
  <si>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</si>
  <si>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</si>
  <si>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</si>
  <si>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</si>
  <si>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</si>
  <si>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</si>
  <si>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</si>
  <si>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</si>
  <si>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</si>
  <si>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</si>
  <si>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</si>
  <si>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</si>
  <si>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</si>
  <si>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</si>
  <si>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</si>
  <si>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</si>
  <si>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</si>
  <si>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</si>
  <si>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</si>
  <si>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</si>
  <si>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</si>
  <si>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</si>
  <si>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</si>
  <si>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</si>
  <si>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</si>
  <si>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</si>
  <si>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</si>
  <si>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</si>
  <si>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</si>
  <si>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</si>
  <si>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</si>
  <si>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</si>
  <si>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</si>
  <si>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</si>
  <si>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</si>
  <si>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</si>
  <si>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</si>
  <si>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</si>
  <si>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</si>
  <si>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</si>
  <si>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</si>
  <si>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</si>
  <si>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</si>
  <si>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</si>
  <si>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</si>
  <si>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</si>
  <si>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</si>
  <si>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</si>
  <si>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</si>
  <si>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</si>
  <si>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</si>
  <si>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</si>
  <si>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</si>
  <si>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</si>
  <si>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</si>
  <si>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</si>
  <si>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</si>
  <si>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</si>
  <si>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</si>
  <si>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</si>
  <si>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</si>
  <si>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</si>
  <si>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</si>
  <si>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</si>
  <si>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</si>
  <si>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</si>
  <si>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</si>
  <si>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</si>
  <si>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</si>
  <si>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</si>
  <si>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</si>
  <si>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</si>
  <si>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</si>
  <si>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</si>
  <si>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</si>
  <si>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</si>
  <si>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</si>
  <si>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</si>
  <si>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</si>
  <si>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</si>
  <si>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</si>
  <si>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</si>
  <si>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</si>
  <si>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</si>
  <si>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</si>
  <si>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</si>
  <si>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</si>
  <si>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</si>
  <si>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</si>
  <si>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</si>
  <si>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</si>
  <si>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</si>
  <si>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</si>
  <si>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</si>
  <si>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</si>
  <si>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</si>
  <si>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</si>
  <si>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</si>
  <si>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</si>
  <si>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</si>
  <si>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</si>
  <si>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</si>
  <si>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</si>
  <si>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</si>
  <si>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</si>
  <si>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</si>
  <si>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</si>
  <si>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</si>
  <si>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</si>
  <si>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</si>
  <si>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</si>
  <si>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</si>
  <si>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</si>
  <si>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</si>
  <si>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</si>
  <si>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</si>
  <si>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</si>
  <si>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</si>
  <si>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</si>
  <si>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</si>
  <si>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</si>
  <si>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</si>
  <si>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</si>
  <si>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</si>
  <si>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</si>
  <si>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</si>
  <si>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</si>
  <si>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</si>
  <si>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</si>
  <si>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</si>
  <si>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</si>
  <si>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</si>
  <si>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</si>
  <si>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</si>
  <si>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</si>
  <si>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</si>
  <si>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</si>
  <si>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</si>
  <si>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</si>
  <si>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</si>
  <si>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</si>
  <si>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</si>
  <si>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</si>
  <si>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</si>
  <si>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</si>
  <si>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</si>
  <si>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</si>
  <si>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</si>
  <si>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</si>
  <si>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</si>
  <si>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</si>
  <si>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</si>
  <si>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</si>
  <si>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</si>
  <si>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</si>
  <si>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</si>
  <si>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</si>
  <si>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</si>
  <si>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</si>
  <si>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</si>
  <si>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</si>
  <si>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</si>
  <si>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</si>
  <si>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</si>
  <si>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</si>
  <si>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</si>
  <si>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</si>
  <si>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</si>
  <si>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</si>
  <si>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</si>
  <si>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</si>
  <si>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</si>
  <si>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</si>
  <si>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</si>
  <si>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</si>
  <si>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</si>
  <si>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</si>
  <si>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</si>
  <si>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</si>
  <si>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</si>
  <si>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</si>
  <si>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</si>
  <si>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</si>
  <si>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</si>
  <si>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</si>
  <si>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</si>
  <si>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</si>
  <si>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</si>
  <si>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</si>
  <si>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</si>
  <si>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</si>
  <si>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</si>
  <si>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</si>
  <si>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</si>
  <si>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</si>
  <si>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</si>
  <si>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</si>
  <si>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</si>
  <si>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</si>
  <si>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</si>
  <si>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</si>
  <si>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</si>
  <si>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</si>
  <si>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</si>
  <si>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</si>
  <si>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</si>
  <si>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</si>
  <si>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</si>
  <si>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</si>
  <si>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</si>
  <si>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</si>
  <si>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</si>
  <si>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</si>
  <si>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</si>
  <si>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</si>
  <si>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</si>
  <si>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</si>
  <si>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</si>
  <si>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</si>
  <si>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</si>
  <si>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</si>
  <si>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</si>
  <si>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</si>
  <si>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</si>
  <si>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</si>
  <si>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</si>
  <si>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</si>
  <si>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</si>
  <si>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</si>
  <si>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</si>
  <si>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</si>
  <si>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</si>
  <si>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</si>
  <si>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</si>
  <si>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</si>
  <si>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</si>
  <si>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</si>
  <si>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</si>
  <si>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</si>
  <si>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</si>
  <si>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</si>
  <si>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</si>
  <si>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</si>
  <si>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</si>
  <si>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</si>
  <si>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</si>
  <si>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</si>
  <si>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</si>
  <si>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</si>
  <si>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</si>
  <si>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</si>
  <si>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</si>
  <si>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</si>
  <si>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</si>
  <si>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</si>
  <si>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</si>
  <si>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</si>
  <si>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</si>
  <si>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</si>
  <si>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</si>
  <si>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</si>
  <si>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</si>
  <si>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</si>
  <si>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</si>
  <si>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</si>
  <si>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</si>
  <si>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</si>
  <si>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</si>
  <si>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</si>
  <si>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</si>
  <si>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</si>
  <si>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</si>
  <si>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</si>
  <si>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</si>
  <si>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</si>
  <si>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</si>
  <si>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</si>
  <si>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</si>
  <si>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</si>
  <si>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</si>
  <si>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</si>
  <si>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</si>
  <si>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</si>
  <si>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</si>
  <si>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</si>
  <si>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</si>
  <si>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</si>
  <si>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</si>
  <si>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</si>
  <si>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</si>
  <si>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</si>
  <si>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</si>
  <si>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</si>
  <si>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</si>
  <si>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</si>
  <si>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</si>
  <si>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</si>
  <si>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</si>
  <si>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</si>
  <si>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</si>
  <si>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</si>
  <si>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</si>
  <si>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</si>
  <si>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</si>
  <si>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</si>
  <si>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</si>
  <si>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</si>
  <si>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</si>
  <si>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</si>
  <si>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</si>
  <si>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</si>
  <si>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</si>
  <si>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</si>
  <si>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</si>
  <si>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</si>
  <si>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</si>
  <si>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</si>
  <si>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</si>
  <si>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</si>
  <si>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</si>
  <si>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</si>
  <si>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</si>
  <si>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</si>
  <si>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</si>
  <si>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</si>
  <si>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</si>
  <si>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</si>
  <si>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</si>
  <si>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</si>
  <si>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</si>
  <si>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</si>
  <si>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</si>
  <si>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</si>
  <si>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</si>
  <si>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</si>
  <si>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</si>
  <si>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</si>
  <si>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</si>
  <si>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</si>
  <si>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</si>
  <si>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</si>
  <si>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</si>
  <si>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</si>
  <si>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</si>
  <si>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</si>
  <si>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</si>
  <si>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</si>
  <si>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</si>
  <si>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</si>
  <si>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</si>
  <si>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</si>
  <si>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</si>
  <si>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</si>
  <si>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</si>
  <si>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</si>
  <si>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</si>
  <si>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</si>
  <si>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</si>
  <si>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</si>
  <si>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</si>
  <si>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</si>
  <si>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</si>
  <si>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</si>
  <si>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</si>
  <si>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</si>
  <si>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</si>
  <si>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</si>
  <si>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</si>
  <si>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</si>
  <si>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</si>
  <si>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</si>
  <si>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</si>
  <si>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</si>
  <si>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</si>
  <si>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</si>
  <si>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</si>
  <si>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</si>
  <si>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</si>
  <si>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</si>
  <si>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</si>
  <si>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</si>
  <si>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</si>
  <si>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</si>
  <si>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</si>
  <si>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</si>
  <si>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</si>
  <si>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</si>
  <si>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</si>
  <si>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</si>
  <si>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</si>
  <si>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</si>
  <si>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</si>
  <si>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</si>
  <si>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</si>
  <si>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</si>
  <si>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</si>
  <si>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</si>
  <si>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</si>
  <si>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</si>
  <si>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</si>
  <si>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</si>
  <si>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</si>
  <si>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</si>
  <si>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</si>
  <si>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</si>
  <si>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</si>
  <si>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</si>
  <si>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</si>
  <si>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</si>
  <si>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</si>
  <si>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</si>
  <si>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</si>
  <si>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</si>
  <si>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</si>
  <si>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</si>
  <si>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</si>
  <si>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</si>
  <si>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</si>
  <si>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</si>
  <si>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</si>
  <si>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</si>
  <si>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</si>
  <si>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</si>
  <si>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</si>
  <si>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</si>
  <si>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</si>
  <si>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</si>
  <si>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</si>
  <si>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</si>
  <si>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</si>
  <si>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</si>
  <si>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</si>
  <si>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</si>
  <si>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</si>
  <si>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</si>
  <si>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</si>
  <si>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</si>
  <si>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</si>
  <si>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</si>
  <si>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</si>
  <si>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</si>
  <si>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</si>
  <si>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</si>
  <si>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</si>
  <si>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</si>
  <si>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</si>
  <si>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</si>
  <si>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</si>
  <si>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</si>
  <si>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</si>
  <si>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</si>
  <si>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</si>
  <si>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</si>
  <si>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</si>
  <si>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</si>
  <si>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</si>
  <si>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</si>
  <si>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</si>
  <si>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</si>
  <si>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</si>
  <si>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</si>
  <si>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</si>
  <si>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</si>
  <si>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</si>
  <si>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</si>
  <si>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</si>
  <si>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</si>
  <si>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</si>
  <si>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</si>
  <si>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</si>
  <si>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</si>
  <si>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</si>
  <si>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</si>
  <si>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</si>
  <si>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</si>
  <si>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</si>
  <si>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</si>
  <si>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</si>
  <si>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</si>
  <si>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</si>
  <si>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</si>
  <si>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</si>
  <si>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</si>
  <si>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</si>
  <si>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</si>
  <si>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</si>
  <si>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</si>
  <si>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</si>
  <si>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</si>
  <si>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</si>
  <si>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</si>
  <si>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</si>
  <si>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</si>
  <si>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</si>
  <si>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</si>
  <si>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</si>
  <si>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</si>
  <si>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</si>
  <si>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</si>
  <si>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</si>
  <si>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</si>
  <si>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</si>
  <si>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</si>
  <si>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</si>
  <si>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</si>
  <si>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</si>
  <si>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</si>
  <si>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</si>
  <si>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</si>
  <si>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</si>
  <si>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</si>
  <si>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</si>
  <si>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</si>
  <si>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</si>
  <si>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</si>
  <si>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</si>
  <si>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</si>
  <si>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</si>
  <si>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</si>
  <si>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</si>
  <si>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</si>
  <si>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</si>
  <si>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</si>
  <si>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</si>
  <si>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</si>
  <si>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</si>
  <si>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</si>
  <si>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</si>
  <si>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</si>
  <si>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</si>
  <si>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</si>
  <si>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</si>
  <si>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</si>
  <si>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</si>
  <si>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</si>
  <si>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</si>
  <si>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</si>
  <si>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</si>
  <si>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</si>
  <si>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</si>
  <si>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</si>
  <si>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</si>
  <si>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</si>
  <si>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</si>
  <si>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</si>
  <si>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</si>
  <si>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</si>
  <si>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</si>
  <si>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</si>
  <si>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</si>
  <si>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</si>
  <si>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</si>
  <si>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</si>
  <si>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</si>
  <si>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</si>
  <si>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</si>
  <si>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</si>
  <si>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</si>
  <si>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</si>
  <si>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</si>
  <si>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</si>
  <si>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</si>
  <si>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</si>
  <si>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</si>
  <si>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</si>
  <si>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</si>
  <si>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</si>
  <si>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</si>
  <si>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</si>
  <si>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</si>
  <si>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</si>
  <si>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</si>
  <si>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</si>
  <si>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</si>
  <si>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</si>
  <si>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</si>
  <si>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</si>
  <si>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</si>
  <si>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</si>
  <si>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</si>
  <si>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</si>
  <si>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</si>
  <si>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</si>
  <si>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</si>
  <si>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</si>
  <si>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</si>
  <si>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</si>
  <si>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</si>
  <si>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</si>
  <si>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</si>
  <si>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</si>
  <si>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</si>
  <si>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</si>
  <si>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</si>
  <si>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</si>
  <si>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</si>
  <si>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</si>
  <si>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</si>
  <si>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</si>
  <si>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</si>
  <si>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</si>
  <si>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</si>
  <si>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</si>
  <si>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</si>
  <si>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</si>
  <si>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</si>
  <si>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</si>
  <si>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</si>
  <si>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</si>
  <si>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</si>
  <si>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</si>
  <si>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</si>
  <si>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</si>
  <si>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</si>
  <si>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</si>
  <si>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</si>
  <si>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</si>
  <si>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</si>
  <si>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</si>
  <si>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</si>
  <si>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</si>
  <si>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</si>
  <si>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</si>
  <si>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</si>
  <si>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</si>
  <si>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</si>
  <si>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</si>
  <si>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</si>
  <si>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</si>
  <si>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</si>
  <si>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</si>
  <si>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</si>
  <si>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</si>
  <si>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</si>
  <si>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</si>
  <si>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</si>
  <si>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</si>
  <si>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</si>
  <si>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</si>
  <si>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</si>
  <si>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</si>
  <si>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</si>
  <si>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</si>
  <si>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</si>
  <si>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</si>
  <si>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</si>
  <si>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</si>
  <si>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</si>
  <si>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</si>
  <si>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</si>
  <si>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</si>
  <si>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</si>
  <si>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</si>
  <si>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</si>
  <si>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</si>
  <si>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</si>
  <si>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</si>
  <si>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</si>
  <si>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</si>
  <si>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</si>
  <si>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</si>
  <si>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</si>
  <si>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</si>
  <si>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</si>
  <si>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</si>
  <si>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</si>
  <si>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</si>
  <si>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</si>
  <si>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</si>
  <si>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</si>
  <si>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</si>
  <si>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</si>
  <si>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</si>
  <si>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</si>
  <si>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</si>
  <si>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</si>
  <si>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</si>
  <si>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</si>
  <si>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</si>
  <si>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</si>
  <si>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</si>
  <si>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</si>
  <si>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</si>
  <si>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</si>
  <si>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</si>
  <si>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</si>
  <si>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</si>
  <si>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</si>
  <si>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</si>
  <si>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</si>
  <si>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</si>
  <si>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</si>
  <si>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</si>
  <si>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</si>
  <si>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</si>
  <si>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</si>
  <si>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</si>
  <si>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</si>
  <si>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</si>
  <si>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</si>
  <si>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</si>
  <si>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</si>
  <si>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</si>
  <si>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</si>
  <si>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</si>
  <si>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</si>
  <si>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</si>
  <si>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</si>
  <si>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</si>
  <si>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</si>
  <si>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</si>
  <si>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</si>
  <si>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</si>
  <si>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</si>
  <si>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</si>
  <si>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</si>
  <si>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</si>
  <si>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</si>
  <si>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</si>
  <si>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</si>
  <si>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</si>
  <si>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</si>
  <si>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</si>
  <si>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</si>
  <si>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</si>
  <si>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</si>
  <si>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</si>
  <si>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</si>
  <si>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</si>
  <si>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</si>
  <si>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</si>
  <si>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</si>
  <si>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</si>
  <si>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</si>
  <si>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</si>
  <si>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</si>
  <si>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</si>
  <si>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</si>
  <si>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</si>
  <si>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</si>
  <si>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</si>
  <si>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</si>
  <si>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</si>
  <si>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</si>
  <si>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</si>
  <si>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</si>
  <si>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</si>
  <si>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</si>
  <si>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</si>
  <si>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</si>
  <si>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</si>
  <si>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</si>
  <si>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</si>
  <si>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</si>
  <si>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</si>
  <si>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</si>
  <si>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</si>
  <si>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</si>
  <si>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</si>
  <si>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</si>
  <si>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</si>
  <si>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</si>
  <si>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</si>
  <si>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</si>
  <si>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</si>
  <si>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</si>
  <si>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</si>
  <si>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</si>
  <si>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</si>
  <si>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</si>
  <si>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</si>
  <si>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</si>
  <si>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</si>
  <si>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</si>
  <si>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</si>
  <si>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</si>
  <si>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</si>
  <si>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</si>
  <si>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</si>
  <si>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</si>
  <si>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</si>
  <si>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</si>
  <si>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</si>
  <si>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</si>
  <si>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</si>
  <si>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</si>
  <si>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</si>
  <si>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</si>
  <si>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</si>
  <si>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</si>
  <si>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</si>
  <si>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</si>
  <si>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</si>
  <si>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</si>
  <si>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</si>
  <si>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</si>
  <si>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</si>
  <si>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</si>
  <si>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</si>
  <si>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</si>
  <si>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</si>
  <si>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</si>
  <si>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</si>
  <si>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</si>
  <si>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</si>
  <si>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</si>
  <si>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</si>
  <si>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</si>
  <si>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</si>
  <si>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</si>
  <si>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</si>
  <si>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</si>
  <si>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</si>
  <si>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</si>
  <si>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</si>
  <si>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</si>
  <si>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</si>
  <si>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</si>
  <si>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</si>
  <si>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</si>
  <si>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</si>
  <si>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</si>
  <si>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</si>
  <si>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</si>
  <si>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</si>
  <si>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</si>
  <si>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</si>
  <si>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</si>
  <si>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</si>
  <si>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</si>
  <si>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</si>
  <si>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</si>
  <si>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</si>
  <si>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</si>
  <si>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</si>
  <si>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</si>
  <si>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</si>
  <si>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</si>
  <si>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</si>
  <si>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</si>
  <si>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</si>
  <si>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</si>
  <si>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</si>
  <si>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</si>
  <si>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</si>
  <si>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</si>
  <si>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</si>
  <si>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</si>
  <si>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</si>
  <si>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</si>
  <si>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</si>
  <si>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</si>
  <si>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</si>
  <si>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</si>
  <si>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</si>
  <si>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</si>
  <si>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</si>
  <si>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</si>
  <si>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</si>
  <si>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</si>
  <si>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</si>
  <si>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</si>
  <si>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</si>
  <si>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</si>
  <si>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</si>
  <si>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</si>
  <si>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</si>
  <si>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</si>
  <si>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</si>
  <si>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</si>
  <si>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</si>
  <si>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</si>
  <si>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</si>
  <si>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</si>
  <si>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</si>
  <si>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</si>
  <si>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</si>
  <si>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</si>
  <si>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</si>
  <si>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</si>
  <si>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</si>
  <si>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</si>
  <si>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</si>
  <si>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</si>
  <si>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</si>
  <si>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</si>
  <si>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</si>
  <si>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</si>
  <si>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</si>
  <si>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</si>
  <si>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</si>
  <si>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</si>
  <si>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</si>
  <si>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</si>
  <si>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</si>
  <si>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</si>
  <si>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</si>
  <si>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</si>
  <si>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</si>
  <si>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</si>
  <si>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</si>
  <si>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</si>
  <si>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</si>
  <si>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</si>
  <si>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</si>
  <si>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</si>
  <si>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</si>
  <si>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</si>
  <si>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</si>
  <si>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</si>
  <si>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</si>
  <si>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</si>
  <si>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</si>
  <si>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</si>
  <si>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</si>
  <si>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</si>
  <si>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</si>
  <si>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</si>
  <si>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</si>
  <si>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</si>
  <si>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</si>
  <si>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</si>
  <si>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</si>
  <si>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</si>
  <si>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</si>
  <si>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</si>
  <si>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</si>
  <si>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</si>
  <si>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</si>
  <si>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</si>
  <si>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</si>
  <si>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</si>
  <si>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</si>
  <si>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</si>
  <si>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</si>
  <si>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</si>
  <si>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</si>
  <si>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</si>
  <si>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</si>
  <si>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</si>
  <si>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</si>
  <si>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</si>
  <si>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</si>
  <si>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</si>
  <si>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</si>
  <si>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</si>
  <si>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</si>
  <si>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</si>
  <si>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</si>
  <si>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</si>
  <si>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</si>
  <si>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</si>
  <si>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</si>
  <si>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</si>
  <si>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</si>
  <si>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</si>
  <si>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</si>
  <si>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</si>
  <si>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</si>
  <si>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</si>
  <si>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</si>
  <si>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</si>
  <si>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</si>
  <si>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</si>
  <si>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</si>
  <si>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</si>
  <si>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</si>
  <si>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</si>
  <si>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</si>
  <si>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</si>
  <si>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</si>
  <si>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</si>
  <si>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</si>
  <si>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</si>
  <si>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</si>
  <si>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</si>
  <si>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</si>
  <si>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</si>
  <si>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</si>
  <si>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</si>
  <si>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</si>
  <si>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</si>
  <si>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</si>
  <si>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</si>
  <si>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</si>
  <si>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</si>
  <si>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</si>
  <si>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</si>
  <si>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</si>
  <si>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</si>
  <si>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</si>
  <si>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</si>
  <si>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</si>
  <si>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</si>
  <si>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</si>
  <si>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</si>
  <si>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</si>
  <si>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</si>
  <si>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</si>
  <si>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</si>
  <si>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</si>
  <si>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</si>
  <si>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</si>
  <si>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</si>
  <si>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</si>
  <si>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</si>
  <si>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</si>
  <si>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</si>
  <si>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</si>
  <si>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</si>
  <si>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</si>
  <si>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</si>
  <si>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</si>
  <si>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</si>
  <si>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</si>
  <si>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</si>
  <si>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</si>
  <si>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</si>
  <si>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</si>
  <si>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</si>
  <si>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</si>
  <si>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</si>
  <si>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</si>
  <si>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</si>
  <si>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</si>
  <si>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</si>
  <si>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</si>
  <si>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</si>
  <si>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</si>
  <si>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</si>
  <si>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</si>
  <si>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</si>
  <si>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</si>
  <si>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</si>
  <si>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</si>
  <si>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</si>
  <si>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</si>
  <si>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</si>
  <si>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</si>
  <si>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</si>
  <si>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</si>
  <si>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</si>
  <si>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</si>
  <si>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</si>
  <si>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</si>
  <si>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</si>
  <si>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</si>
  <si>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</si>
  <si>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</si>
  <si>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</si>
  <si>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</si>
  <si>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</si>
  <si>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</si>
  <si>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</si>
  <si>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</si>
  <si>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</si>
  <si>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</si>
  <si>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</si>
  <si>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</si>
  <si>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</si>
  <si>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</si>
  <si>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</si>
  <si>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</si>
  <si>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</si>
  <si>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</si>
  <si>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</si>
  <si>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</si>
  <si>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</si>
  <si>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</si>
  <si>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</si>
  <si>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</si>
  <si>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</si>
  <si>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</si>
  <si>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</si>
  <si>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</si>
  <si>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</si>
  <si>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</si>
  <si>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</si>
  <si>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</si>
  <si>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</si>
  <si>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</si>
  <si>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</si>
  <si>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</si>
  <si>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</si>
  <si>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</si>
  <si>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</si>
  <si>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</si>
  <si>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</si>
  <si>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</si>
  <si>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</si>
  <si>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</si>
  <si>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</si>
  <si>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</si>
  <si>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</si>
  <si>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</si>
  <si>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</si>
  <si>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</si>
  <si>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</si>
  <si>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</si>
  <si>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</si>
  <si>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</si>
  <si>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</si>
  <si>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</si>
  <si>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</si>
  <si>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</si>
  <si>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</si>
  <si>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</si>
  <si>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</si>
  <si>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</si>
  <si>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</si>
  <si>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</si>
  <si>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</si>
  <si>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</si>
  <si>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</si>
  <si>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</si>
  <si>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</si>
  <si>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</si>
  <si>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</si>
  <si>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</si>
  <si>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</si>
  <si>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</si>
  <si>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</si>
  <si>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</si>
  <si>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</si>
  <si>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</si>
  <si>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</si>
  <si>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</si>
  <si>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</si>
  <si>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</si>
  <si>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</si>
  <si>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</si>
  <si>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</si>
  <si>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</si>
  <si>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</si>
  <si>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</si>
  <si>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</si>
  <si>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</si>
  <si>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</si>
  <si>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</si>
  <si>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</si>
  <si>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</si>
  <si>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</si>
  <si>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</si>
  <si>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</si>
  <si>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</si>
  <si>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</si>
  <si>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</si>
  <si>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</si>
  <si>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</si>
  <si>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</si>
  <si>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</si>
  <si>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</si>
  <si>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</si>
  <si>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</si>
  <si>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</si>
  <si>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</si>
  <si>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</si>
  <si>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</si>
  <si>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</si>
  <si>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</si>
  <si>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</si>
  <si>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</si>
  <si>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</si>
  <si>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</si>
  <si>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</si>
  <si>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</si>
  <si>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</si>
  <si>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</si>
  <si>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</si>
  <si>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</si>
  <si>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</si>
  <si>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</si>
  <si>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</si>
  <si>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</si>
  <si>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</si>
  <si>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</si>
  <si>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</si>
  <si>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</si>
  <si>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</si>
  <si>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</si>
  <si>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</si>
  <si>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</si>
  <si>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</si>
  <si>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</si>
  <si>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</si>
  <si>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</si>
  <si>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</si>
  <si>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</si>
  <si>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</si>
  <si>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</si>
  <si>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</si>
  <si>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</si>
  <si>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</si>
  <si>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</si>
  <si>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</si>
  <si>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</si>
  <si>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</si>
  <si>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</si>
  <si>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</si>
  <si>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</si>
  <si>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</si>
  <si>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</si>
  <si>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</si>
  <si>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</si>
  <si>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</si>
  <si>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</si>
  <si>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</si>
  <si>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</si>
  <si>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</si>
  <si>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</si>
  <si>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</si>
  <si>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</si>
  <si>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</si>
  <si>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</si>
  <si>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</si>
  <si>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</si>
  <si>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</si>
  <si>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</si>
  <si>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</si>
  <si>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</si>
  <si>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</si>
  <si>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</si>
  <si>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</si>
  <si>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</si>
  <si>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</si>
  <si>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</si>
  <si>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</si>
  <si>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</si>
  <si>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</si>
  <si>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</si>
  <si>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</si>
  <si>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</si>
  <si>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</si>
  <si>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</si>
  <si>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</si>
  <si>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</si>
  <si>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</si>
  <si>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</si>
  <si>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</si>
  <si>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</si>
  <si>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</si>
  <si>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</si>
  <si>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</si>
  <si>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</si>
  <si>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</si>
  <si>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</si>
  <si>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</si>
  <si>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</si>
  <si>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</si>
  <si>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</si>
  <si>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</si>
  <si>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</si>
  <si>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</si>
  <si>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</si>
  <si>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</si>
  <si>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</si>
  <si>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</si>
  <si>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</si>
  <si>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</si>
  <si>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</si>
  <si>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</si>
  <si>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</si>
  <si>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</si>
  <si>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</si>
  <si>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</si>
  <si>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</si>
  <si>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</si>
  <si>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</si>
  <si>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</si>
  <si>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</si>
  <si>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</si>
  <si>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</si>
  <si>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</si>
  <si>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</si>
  <si>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</si>
  <si>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</si>
  <si>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</si>
  <si>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</si>
  <si>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</si>
  <si>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</si>
  <si>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</si>
  <si>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</si>
  <si>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</si>
  <si>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</si>
  <si>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</si>
  <si>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</si>
  <si>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</si>
  <si>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</si>
  <si>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</si>
  <si>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</si>
  <si>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</si>
  <si>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</si>
  <si>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</si>
  <si>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</si>
  <si>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</si>
  <si>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</si>
  <si>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</si>
  <si>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</si>
  <si>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</si>
  <si>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</si>
  <si>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</si>
  <si>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</si>
  <si>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</si>
  <si>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</si>
  <si>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</si>
  <si>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</si>
  <si>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</si>
  <si>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</si>
  <si>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</si>
  <si>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</si>
  <si>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</si>
  <si>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</si>
  <si>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</si>
  <si>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</si>
  <si>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</si>
  <si>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</si>
  <si>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</si>
  <si>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</si>
  <si>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</si>
  <si>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</si>
  <si>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</si>
  <si>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</si>
  <si>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</si>
  <si>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</si>
  <si>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</si>
  <si>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</si>
  <si>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</si>
  <si>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</si>
  <si>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</si>
  <si>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</si>
  <si>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</si>
  <si>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</si>
  <si>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</si>
  <si>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</si>
  <si>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</si>
  <si>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</si>
  <si>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</si>
  <si>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</si>
  <si>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</si>
  <si>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</si>
  <si>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</si>
  <si>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</si>
  <si>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</si>
  <si>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</si>
  <si>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</si>
  <si>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</si>
  <si>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</si>
  <si>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</si>
  <si>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</si>
  <si>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</si>
  <si>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</si>
  <si>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</si>
  <si>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</si>
  <si>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</si>
  <si>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</si>
  <si>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</si>
  <si>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</si>
  <si>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</si>
  <si>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</si>
  <si>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</si>
  <si>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</si>
  <si>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</si>
  <si>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</si>
  <si>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</si>
  <si>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</si>
  <si>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</si>
  <si>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</si>
  <si>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</si>
  <si>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</si>
  <si>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</si>
  <si>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</si>
  <si>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</si>
  <si>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</si>
  <si>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</si>
  <si>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</si>
  <si>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</si>
  <si>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</si>
  <si>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</si>
  <si>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</si>
  <si>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</si>
  <si>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</si>
  <si>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</si>
  <si>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</si>
  <si>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</si>
  <si>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</si>
  <si>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</si>
  <si>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</si>
  <si>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</si>
  <si>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</si>
  <si>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</si>
  <si>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</si>
  <si>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</si>
  <si>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</si>
  <si>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</si>
  <si>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</si>
  <si>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</si>
  <si>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</si>
  <si>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</si>
  <si>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</si>
  <si>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</si>
  <si>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</si>
  <si>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</si>
  <si>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</si>
  <si>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</si>
  <si>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</si>
  <si>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</si>
  <si>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</si>
  <si>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</si>
  <si>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</si>
  <si>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</si>
  <si>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</si>
  <si>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</si>
  <si>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</si>
  <si>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</si>
  <si>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</si>
  <si>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</si>
  <si>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</si>
  <si>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</si>
  <si>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</si>
  <si>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</si>
  <si>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</si>
  <si>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</si>
  <si>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</si>
  <si>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</si>
  <si>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</si>
  <si>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</si>
  <si>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</si>
  <si>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</si>
  <si>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</si>
  <si>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</si>
  <si>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</si>
  <si>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</si>
  <si>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</si>
  <si>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</si>
  <si>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</si>
  <si>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</si>
  <si>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</si>
  <si>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</si>
  <si>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</si>
  <si>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</si>
  <si>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</si>
  <si>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</si>
  <si>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</si>
  <si>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</si>
  <si>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</si>
  <si>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</si>
  <si>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</si>
  <si>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</si>
  <si>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</si>
  <si>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</si>
  <si>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</si>
  <si>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</si>
  <si>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</si>
  <si>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</si>
  <si>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</si>
  <si>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</si>
  <si>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</si>
  <si>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</si>
  <si>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</si>
  <si>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</si>
  <si>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</si>
  <si>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</si>
  <si>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</si>
  <si>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</si>
  <si>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</si>
  <si>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</si>
  <si>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</si>
  <si>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</si>
  <si>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</si>
  <si>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</si>
  <si>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</si>
  <si>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</si>
  <si>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</si>
  <si>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</si>
  <si>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</si>
  <si>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</si>
  <si>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</si>
  <si>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</si>
  <si>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</si>
  <si>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</si>
  <si>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</si>
  <si>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</si>
  <si>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</si>
  <si>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</si>
  <si>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</si>
  <si>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</si>
  <si>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</si>
  <si>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</si>
  <si>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</si>
  <si>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</si>
  <si>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</si>
  <si>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</si>
  <si>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</si>
  <si>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</si>
  <si>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</si>
  <si>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</si>
  <si>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</si>
  <si>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</si>
  <si>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</si>
  <si>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</si>
  <si>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</si>
  <si>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</si>
  <si>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</si>
  <si>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</si>
  <si>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</si>
  <si>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</si>
  <si>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</si>
  <si>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</si>
  <si>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</si>
  <si>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</si>
  <si>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</si>
  <si>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</si>
  <si>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</si>
  <si>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</si>
  <si>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</si>
  <si>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</si>
  <si>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</si>
  <si>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</si>
  <si>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</si>
  <si>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</si>
  <si>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</si>
  <si>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</si>
  <si>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</si>
  <si>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</si>
  <si>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</si>
  <si>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</si>
  <si>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</si>
  <si>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</si>
  <si>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</si>
  <si>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</si>
  <si>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</si>
  <si>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</si>
  <si>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</si>
  <si>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</si>
  <si>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</si>
  <si>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</si>
  <si>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</si>
  <si>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</si>
  <si>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</si>
  <si>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</si>
  <si>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</si>
  <si>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</si>
  <si>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</si>
  <si>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</si>
  <si>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</si>
  <si>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</si>
  <si>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</si>
  <si>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</si>
  <si>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</si>
  <si>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</si>
  <si>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</si>
  <si>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</si>
  <si>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</si>
  <si>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</si>
  <si>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</si>
  <si>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</si>
  <si>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</si>
  <si>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</si>
  <si>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</si>
  <si>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</si>
  <si>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</si>
  <si>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</si>
  <si>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</si>
  <si>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</si>
  <si>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</si>
  <si>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</si>
  <si>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</si>
  <si>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</si>
  <si>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</si>
  <si>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</si>
  <si>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</si>
  <si>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</si>
  <si>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</si>
  <si>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</si>
  <si>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</si>
  <si>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</si>
  <si>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</si>
  <si>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</si>
  <si>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</si>
  <si>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</si>
  <si>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</si>
  <si>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</si>
  <si>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</si>
  <si>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</si>
  <si>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</si>
  <si>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</si>
  <si>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</si>
  <si>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</si>
  <si>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</si>
  <si>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</si>
  <si>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</si>
  <si>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</si>
  <si>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</si>
  <si>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</si>
  <si>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</si>
  <si>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</si>
  <si>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</si>
  <si>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</si>
  <si>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</si>
  <si>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</si>
  <si>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</si>
  <si>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</si>
  <si>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</si>
  <si>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</si>
  <si>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</si>
  <si>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</si>
  <si>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</si>
  <si>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</si>
  <si>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</si>
  <si>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</si>
  <si>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</si>
  <si>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</si>
  <si>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</si>
  <si>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</si>
  <si>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</si>
  <si>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</si>
  <si>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</si>
  <si>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</si>
  <si>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</si>
  <si>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</si>
  <si>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</si>
  <si>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</si>
  <si>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</si>
  <si>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</si>
  <si>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</si>
  <si>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</si>
  <si>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</si>
  <si>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</si>
  <si>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</si>
  <si>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</si>
  <si>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</si>
  <si>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</si>
  <si>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</si>
  <si>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</si>
  <si>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</si>
  <si>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</si>
  <si>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</si>
  <si>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</si>
  <si>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</si>
  <si>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</si>
  <si>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</si>
  <si>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</si>
  <si>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</si>
  <si>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</si>
  <si>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</si>
  <si>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</si>
  <si>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</si>
  <si>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</si>
  <si>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</si>
  <si>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</si>
  <si>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</si>
  <si>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</si>
  <si>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</si>
  <si>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</si>
  <si>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</si>
  <si>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</si>
  <si>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</si>
  <si>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</si>
  <si>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</si>
  <si>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</si>
  <si>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</si>
  <si>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</si>
  <si>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</si>
  <si>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</si>
  <si>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</si>
  <si>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</si>
  <si>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</si>
  <si>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</si>
  <si>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</si>
  <si>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</si>
  <si>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</si>
  <si>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</si>
  <si>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</si>
  <si>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</si>
  <si>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</si>
  <si>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</si>
  <si>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</si>
  <si>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</si>
  <si>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</si>
  <si>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</si>
  <si>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</si>
  <si>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</si>
  <si>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</si>
  <si>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</si>
  <si>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</si>
  <si>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</si>
  <si>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</si>
  <si>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</si>
  <si>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</si>
  <si>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</si>
  <si>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</si>
  <si>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</si>
  <si>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</si>
  <si>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</si>
  <si>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</si>
  <si>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</si>
  <si>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</si>
  <si>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</si>
  <si>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</si>
  <si>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</si>
  <si>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</si>
  <si>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</si>
  <si>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</si>
  <si>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</si>
  <si>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</si>
  <si>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</si>
  <si>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</si>
  <si>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</si>
  <si>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</si>
  <si>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</si>
  <si>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</si>
  <si>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</si>
  <si>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</si>
  <si>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</si>
  <si>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</si>
  <si>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</si>
  <si>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</si>
  <si>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</si>
  <si>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</si>
  <si>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</si>
  <si>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</si>
  <si>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</si>
  <si>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</si>
  <si>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</si>
  <si>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</si>
  <si>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</si>
  <si>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</si>
  <si>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</si>
  <si>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</si>
  <si>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</si>
  <si>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</si>
  <si>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</si>
  <si>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</si>
  <si>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</si>
  <si>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</si>
  <si>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</si>
  <si>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</si>
  <si>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</si>
  <si>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</si>
  <si>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</si>
  <si>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</si>
  <si>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</si>
  <si>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</si>
  <si>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</si>
  <si>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</si>
  <si>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</si>
  <si>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</si>
  <si>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</si>
  <si>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</si>
  <si>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</si>
  <si>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</si>
  <si>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</si>
  <si>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</si>
  <si>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</si>
  <si>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</si>
  <si>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</si>
  <si>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</si>
  <si>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</si>
  <si>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</si>
  <si>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</si>
  <si>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</si>
  <si>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</si>
  <si>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</si>
  <si>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</si>
  <si>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</si>
  <si>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</si>
  <si>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</si>
  <si>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</si>
  <si>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</si>
  <si>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</si>
  <si>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</si>
  <si>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</si>
  <si>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</si>
  <si>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</si>
  <si>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</si>
  <si>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</si>
  <si>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</si>
  <si>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</si>
  <si>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</si>
  <si>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</si>
  <si>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</si>
  <si>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</si>
  <si>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</si>
  <si>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</si>
  <si>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</si>
  <si>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</si>
  <si>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</si>
  <si>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</si>
  <si>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</si>
  <si>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</si>
  <si>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</si>
  <si>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</si>
  <si>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</si>
  <si>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</si>
  <si>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</si>
  <si>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</si>
  <si>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</si>
  <si>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</si>
  <si>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</si>
  <si>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</si>
  <si>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</si>
  <si>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</si>
  <si>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</si>
  <si>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</si>
  <si>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</si>
  <si>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</si>
  <si>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</si>
  <si>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</si>
  <si>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</si>
  <si>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</si>
  <si>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</si>
  <si>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</si>
  <si>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</si>
  <si>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</si>
  <si>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</si>
  <si>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</si>
  <si>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</si>
  <si>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</si>
  <si>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</si>
  <si>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</si>
  <si>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</si>
  <si>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</si>
  <si>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</si>
  <si>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</si>
  <si>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</si>
  <si>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</si>
  <si>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</si>
  <si>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</si>
  <si>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</si>
  <si>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</si>
  <si>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</si>
  <si>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</si>
  <si>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</si>
  <si>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</si>
  <si>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</si>
  <si>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</si>
  <si>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</si>
  <si>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</si>
  <si>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</si>
  <si>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</si>
  <si>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</si>
  <si>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</si>
  <si>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</si>
  <si>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</si>
  <si>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</si>
  <si>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</si>
  <si>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</si>
  <si>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</si>
  <si>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</si>
  <si>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</si>
  <si>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</si>
  <si>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</si>
  <si>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</si>
  <si>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</si>
  <si>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</si>
  <si>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</si>
  <si>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</si>
  <si>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</si>
  <si>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</si>
  <si>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</si>
  <si>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</si>
  <si>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</si>
  <si>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</si>
  <si>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</si>
  <si>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</si>
  <si>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</si>
  <si>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</si>
  <si>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</si>
  <si>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</si>
  <si>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</si>
  <si>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</si>
  <si>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</si>
  <si>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</si>
  <si>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</si>
  <si>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</si>
  <si>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</si>
  <si>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</si>
  <si>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</si>
  <si>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</si>
  <si>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</si>
  <si>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</si>
  <si>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</si>
  <si>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</si>
  <si>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</si>
  <si>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</si>
  <si>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</si>
  <si>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</si>
  <si>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</si>
  <si>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</si>
  <si>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</si>
  <si>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</si>
  <si>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</si>
  <si>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</si>
  <si>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</si>
  <si>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</si>
  <si>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</si>
  <si>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</si>
  <si>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</si>
  <si>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</si>
  <si>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</si>
  <si>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</si>
  <si>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</si>
  <si>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</si>
  <si>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</si>
  <si>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</si>
  <si>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</si>
  <si>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</si>
  <si>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</si>
  <si>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</si>
  <si>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</si>
  <si>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</si>
  <si>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</si>
  <si>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</si>
  <si>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</si>
  <si>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</si>
  <si>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</si>
  <si>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</si>
  <si>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</si>
  <si>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</si>
  <si>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</si>
  <si>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</si>
  <si>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</si>
  <si>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</si>
  <si>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</si>
  <si>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</si>
  <si>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</si>
  <si>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</si>
  <si>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</si>
  <si>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</si>
  <si>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</si>
  <si>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</si>
  <si>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</si>
  <si>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</si>
  <si>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</si>
  <si>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</si>
  <si>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</si>
  <si>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</si>
  <si>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</si>
  <si>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</si>
  <si>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</si>
  <si>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</si>
  <si>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</si>
  <si>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</si>
  <si>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</si>
  <si>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</si>
  <si>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</si>
  <si>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</si>
  <si>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</si>
  <si>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</si>
  <si>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</si>
  <si>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</si>
  <si>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</si>
  <si>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</si>
  <si>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</si>
  <si>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</si>
  <si>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</si>
  <si>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</si>
  <si>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</si>
  <si>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</si>
  <si>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</si>
  <si>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</si>
  <si>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</si>
  <si>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</si>
  <si>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</si>
  <si>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</si>
  <si>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</si>
  <si>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</si>
  <si>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</si>
  <si>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</si>
  <si>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</si>
  <si>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</si>
  <si>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</si>
  <si>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</si>
  <si>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</si>
  <si>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</si>
  <si>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</si>
  <si>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</si>
  <si>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</si>
  <si>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</si>
  <si>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</si>
  <si>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</si>
  <si>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</si>
  <si>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</si>
  <si>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</si>
  <si>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</si>
  <si>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</si>
  <si>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</si>
  <si>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</si>
  <si>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</si>
  <si>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</si>
  <si>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</si>
  <si>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</si>
  <si>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</si>
  <si>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</si>
  <si>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</si>
  <si>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</si>
  <si>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</si>
  <si>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</si>
  <si>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</si>
  <si>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</si>
  <si>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</si>
  <si>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</si>
  <si>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</si>
  <si>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</si>
  <si>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</si>
  <si>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</si>
  <si>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</si>
  <si>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</si>
  <si>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</si>
  <si>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</si>
  <si>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</si>
  <si>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</si>
  <si>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</si>
  <si>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</si>
  <si>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</si>
  <si>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</si>
  <si>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</si>
  <si>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</si>
  <si>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</si>
  <si>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</si>
  <si>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</si>
  <si>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</si>
  <si>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</si>
  <si>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</si>
  <si>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</si>
  <si>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</si>
  <si>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</si>
  <si>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</si>
  <si>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</si>
  <si>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</si>
  <si>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</si>
  <si>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</si>
  <si>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</si>
  <si>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</si>
  <si>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</si>
  <si>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</si>
  <si>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</si>
  <si>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</si>
  <si>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</si>
  <si>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</si>
  <si>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</si>
  <si>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</si>
  <si>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</si>
  <si>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</si>
  <si>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</si>
  <si>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</si>
  <si>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</si>
  <si>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</si>
  <si>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</si>
  <si>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</si>
  <si>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</si>
  <si>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</si>
  <si>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</si>
  <si>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</si>
  <si>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</si>
  <si>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</si>
  <si>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</si>
  <si>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</si>
  <si>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</si>
  <si>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</si>
  <si>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</si>
  <si>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</si>
  <si>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</si>
  <si>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</si>
  <si>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</si>
  <si>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</si>
  <si>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</si>
  <si>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</si>
  <si>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</si>
  <si>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</si>
  <si>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</si>
  <si>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</si>
  <si>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</si>
  <si>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</si>
  <si>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</si>
  <si>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</si>
  <si>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</si>
  <si>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</si>
  <si>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</si>
  <si>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</si>
  <si>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</si>
  <si>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</si>
  <si>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</si>
  <si>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</si>
  <si>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</si>
  <si>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</si>
  <si>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</si>
  <si>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</si>
  <si>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</si>
  <si>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</si>
  <si>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</si>
  <si>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</si>
  <si>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</si>
  <si>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</si>
  <si>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</si>
  <si>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</si>
  <si>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</si>
  <si>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</si>
  <si>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</si>
  <si>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</si>
  <si>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</si>
  <si>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</si>
  <si>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</si>
  <si>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</si>
  <si>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</si>
  <si>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</si>
  <si>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</si>
  <si>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</si>
  <si>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</si>
  <si>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</si>
  <si>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</si>
  <si>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</si>
  <si>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</si>
  <si>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</si>
  <si>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</si>
  <si>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</si>
  <si>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</si>
  <si>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</si>
  <si>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</si>
  <si>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</si>
  <si>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</si>
  <si>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</si>
  <si>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</si>
  <si>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</si>
  <si>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</si>
  <si>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</si>
  <si>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</si>
  <si>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</si>
  <si>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</si>
  <si>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</si>
  <si>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</si>
  <si>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</si>
  <si>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</si>
  <si>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</si>
  <si>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</si>
  <si>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</si>
  <si>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</si>
  <si>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</si>
  <si>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</si>
  <si>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</si>
  <si>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</si>
  <si>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</si>
  <si>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</si>
  <si>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</si>
  <si>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</si>
  <si>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</si>
  <si>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</si>
  <si>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</si>
  <si>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</si>
  <si>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</si>
  <si>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</si>
  <si>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</si>
  <si>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</si>
  <si>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</si>
  <si>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</si>
  <si>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</si>
  <si>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</si>
  <si>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</si>
  <si>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</si>
  <si>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</si>
  <si>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</si>
  <si>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</si>
  <si>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</si>
  <si>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</si>
  <si>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</si>
  <si>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</si>
  <si>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</si>
  <si>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</si>
  <si>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</si>
  <si>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</si>
  <si>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</si>
  <si>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</si>
  <si>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</si>
  <si>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</si>
  <si>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</si>
  <si>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</si>
  <si>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</si>
  <si>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</si>
  <si>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</si>
  <si>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</si>
  <si>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</si>
  <si>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</si>
  <si>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</si>
  <si>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</si>
  <si>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</si>
  <si>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</si>
  <si>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</si>
  <si>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</si>
  <si>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</si>
  <si>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</si>
  <si>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</si>
  <si>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</si>
  <si>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</si>
  <si>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</si>
  <si>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</si>
  <si>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</si>
  <si>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</si>
  <si>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</si>
  <si>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</si>
  <si>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</si>
  <si>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</si>
  <si>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</si>
  <si>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</si>
  <si>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</si>
  <si>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</si>
  <si>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</si>
  <si>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</si>
  <si>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</si>
  <si>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</si>
  <si>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</si>
  <si>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</si>
  <si>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</si>
  <si>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</si>
  <si>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</si>
  <si>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</si>
  <si>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</si>
  <si>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</si>
  <si>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</si>
  <si>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</si>
  <si>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</si>
  <si>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</si>
  <si>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</si>
  <si>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</si>
  <si>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</si>
  <si>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</si>
  <si>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</si>
  <si>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</si>
  <si>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</si>
  <si>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</si>
  <si>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</si>
  <si>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</si>
  <si>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</si>
  <si>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</si>
  <si>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</si>
  <si>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</si>
  <si>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</si>
  <si>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</si>
  <si>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</si>
  <si>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</si>
  <si>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</si>
  <si>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</si>
  <si>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</si>
  <si>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</si>
  <si>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</si>
  <si>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</si>
  <si>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</si>
  <si>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</si>
  <si>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</si>
  <si>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</si>
  <si>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</si>
  <si>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</si>
  <si>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</si>
  <si>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</si>
  <si>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</si>
  <si>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</si>
  <si>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</si>
  <si>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</si>
  <si>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</si>
  <si>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</si>
  <si>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</si>
  <si>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</si>
  <si>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</si>
  <si>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</si>
  <si>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</si>
  <si>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</si>
  <si>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</si>
  <si>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</si>
  <si>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</si>
  <si>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</si>
  <si>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</si>
  <si>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</si>
  <si>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</si>
  <si>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</si>
  <si>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</si>
  <si>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</si>
  <si>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</si>
  <si>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</si>
  <si>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</si>
  <si>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</si>
  <si>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</si>
  <si>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</si>
  <si>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</si>
  <si>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</si>
  <si>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</si>
  <si>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</si>
  <si>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</si>
  <si>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</si>
  <si>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</si>
  <si>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</si>
  <si>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</si>
  <si>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</si>
  <si>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</si>
  <si>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</si>
  <si>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</si>
  <si>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</si>
  <si>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</si>
  <si>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</si>
  <si>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</si>
  <si>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</si>
  <si>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</si>
  <si>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</si>
  <si>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</si>
  <si>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</si>
  <si>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</si>
  <si>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</si>
  <si>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</si>
  <si>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</si>
  <si>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</si>
  <si>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</si>
  <si>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</si>
  <si>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</si>
  <si>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</si>
  <si>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</si>
  <si>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</si>
  <si>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</si>
  <si>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</si>
  <si>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</si>
  <si>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</si>
  <si>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</si>
  <si>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</si>
  <si>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</si>
  <si>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</si>
  <si>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</si>
  <si>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</si>
  <si>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</si>
  <si>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</si>
  <si>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</si>
  <si>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</si>
  <si>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</si>
  <si>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</si>
  <si>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</si>
  <si>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</si>
  <si>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</si>
  <si>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</si>
  <si>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</si>
  <si>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</si>
  <si>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</si>
  <si>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</si>
  <si>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</si>
  <si>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</si>
  <si>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</si>
  <si>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</si>
  <si>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</si>
  <si>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</si>
  <si>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</si>
  <si>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</si>
  <si>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</si>
  <si>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</si>
  <si>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</si>
  <si>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</si>
  <si>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</si>
  <si>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</si>
  <si>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</si>
  <si>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</si>
  <si>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</si>
  <si>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</si>
  <si>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</si>
  <si>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</si>
  <si>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</si>
  <si>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</si>
  <si>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</si>
  <si>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</si>
  <si>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</si>
  <si>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</si>
  <si>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</si>
  <si>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</si>
  <si>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</si>
  <si>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</si>
  <si>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</si>
  <si>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</si>
  <si>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</si>
  <si>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</si>
  <si>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</si>
  <si>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</si>
  <si>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</si>
  <si>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</si>
  <si>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</si>
  <si>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</si>
  <si>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</si>
  <si>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</si>
  <si>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</si>
  <si>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</si>
  <si>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</si>
  <si>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</si>
  <si>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</si>
  <si>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</si>
  <si>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</si>
  <si>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</si>
  <si>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</si>
  <si>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</si>
  <si>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</si>
  <si>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</si>
  <si>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</si>
  <si>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</si>
  <si>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</si>
  <si>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</si>
  <si>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</si>
  <si>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</si>
  <si>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</si>
  <si>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</si>
  <si>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</si>
  <si>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</si>
  <si>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</si>
  <si>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</si>
  <si>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</si>
  <si>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</si>
  <si>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</si>
  <si>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</si>
  <si>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</si>
  <si>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</si>
  <si>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</si>
  <si>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</si>
  <si>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</si>
  <si>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</si>
  <si>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</si>
  <si>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</si>
  <si>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</si>
  <si>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</si>
  <si>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</si>
  <si>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</si>
  <si>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</si>
  <si>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</si>
  <si>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</si>
  <si>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</si>
  <si>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</si>
  <si>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</si>
  <si>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</si>
  <si>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</si>
  <si>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</si>
  <si>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</si>
  <si>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</si>
  <si>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</si>
  <si>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</si>
  <si>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</si>
  <si>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</si>
  <si>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</si>
  <si>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</si>
  <si>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</si>
  <si>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</si>
  <si>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</si>
  <si>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</si>
  <si>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</si>
  <si>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</si>
  <si>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</si>
  <si>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</si>
  <si>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</si>
  <si>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</si>
  <si>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</si>
  <si>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</si>
  <si>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</si>
  <si>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</si>
  <si>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</si>
  <si>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</si>
  <si>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</si>
  <si>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</si>
  <si>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</si>
  <si>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</si>
  <si>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</si>
  <si>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</si>
  <si>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</si>
  <si>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</si>
  <si>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</si>
  <si>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</si>
  <si>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</si>
  <si>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</si>
  <si>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</si>
  <si>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</si>
  <si>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</si>
  <si>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</si>
  <si>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</si>
  <si>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</si>
  <si>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</si>
  <si>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</si>
  <si>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</si>
  <si>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</si>
  <si>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</si>
  <si>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</si>
  <si>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</si>
  <si>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</si>
  <si>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</si>
  <si>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</si>
  <si>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</si>
  <si>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</si>
  <si>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</si>
  <si>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</si>
  <si>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</si>
  <si>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</si>
  <si>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</si>
  <si>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</si>
  <si>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</si>
  <si>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</si>
  <si>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</si>
  <si>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</si>
  <si>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</si>
  <si>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</si>
  <si>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</si>
  <si>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</si>
  <si>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</si>
  <si>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</si>
  <si>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</si>
  <si>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</si>
  <si>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</si>
  <si>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</si>
  <si>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</si>
  <si>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</si>
  <si>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</si>
  <si>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</si>
  <si>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</si>
  <si>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</si>
  <si>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</si>
  <si>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</si>
  <si>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</si>
  <si>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</si>
  <si>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</si>
  <si>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</si>
  <si>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</si>
  <si>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</si>
  <si>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</si>
  <si>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</si>
  <si>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</si>
  <si>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</si>
  <si>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</si>
  <si>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</si>
  <si>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</si>
  <si>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</si>
  <si>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</si>
  <si>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</si>
  <si>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</si>
  <si>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</si>
  <si>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</si>
  <si>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</si>
  <si>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</si>
  <si>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</si>
  <si>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</si>
  <si>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</si>
  <si>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</si>
  <si>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</si>
  <si>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</si>
  <si>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</si>
  <si>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</si>
  <si>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</si>
  <si>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</si>
  <si>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</si>
  <si>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</si>
  <si>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</si>
  <si>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</si>
  <si>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</si>
  <si>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</si>
  <si>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</si>
  <si>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</si>
  <si>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</si>
  <si>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</si>
  <si>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</si>
  <si>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</si>
  <si>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</si>
  <si>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</si>
  <si>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</si>
  <si>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</si>
  <si>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</si>
  <si>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</si>
  <si>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</si>
  <si>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</si>
  <si>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</si>
  <si>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</si>
  <si>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</si>
  <si>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</si>
  <si>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</si>
  <si>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</si>
  <si>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</si>
  <si>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</si>
  <si>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</si>
  <si>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</si>
  <si>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</si>
  <si>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</si>
  <si>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</si>
  <si>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</si>
  <si>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</si>
  <si>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</si>
  <si>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</si>
  <si>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</si>
  <si>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</si>
  <si>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</si>
  <si>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</si>
  <si>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</si>
  <si>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</si>
  <si>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</si>
  <si>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</si>
  <si>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</si>
  <si>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</si>
  <si>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</si>
  <si>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</si>
  <si>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</si>
  <si>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</si>
  <si>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</si>
  <si>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</si>
  <si>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</si>
  <si>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</si>
  <si>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</si>
  <si>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</si>
  <si>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</si>
  <si>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</si>
  <si>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</si>
  <si>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</si>
  <si>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</si>
  <si>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</si>
  <si>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</si>
  <si>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</si>
  <si>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</si>
  <si>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</si>
  <si>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</si>
  <si>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</si>
  <si>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</si>
  <si>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</si>
  <si>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</si>
  <si>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</si>
  <si>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</si>
  <si>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</si>
  <si>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</si>
  <si>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</si>
  <si>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</si>
  <si>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</si>
  <si>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</si>
  <si>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</si>
  <si>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</si>
  <si>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</si>
  <si>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</si>
  <si>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</si>
  <si>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</si>
  <si>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</si>
  <si>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</si>
  <si>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</si>
  <si>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</si>
  <si>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</si>
  <si>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</si>
  <si>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</si>
  <si>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</si>
  <si>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</si>
  <si>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</si>
  <si>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</si>
  <si>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</si>
  <si>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</si>
  <si>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</si>
  <si>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</si>
  <si>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</si>
  <si>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</si>
  <si>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</si>
  <si>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</si>
  <si>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</si>
  <si>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</si>
  <si>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</si>
  <si>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</si>
  <si>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</si>
  <si>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</si>
  <si>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</si>
  <si>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</si>
  <si>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</si>
  <si>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</si>
  <si>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</si>
  <si>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</si>
  <si>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</si>
  <si>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</si>
  <si>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</si>
  <si>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</si>
  <si>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</si>
  <si>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</si>
  <si>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</si>
  <si>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</si>
  <si>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</si>
  <si>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</si>
  <si>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</si>
  <si>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</si>
  <si>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</si>
  <si>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</si>
  <si>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</si>
  <si>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</si>
  <si>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</si>
  <si>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</si>
  <si>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</si>
  <si>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</si>
  <si>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</si>
  <si>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</si>
  <si>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</si>
  <si>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</si>
  <si>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</si>
  <si>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</si>
  <si>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</si>
  <si>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</si>
  <si>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</si>
  <si>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</si>
  <si>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</si>
  <si>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</si>
  <si>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</si>
  <si>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</si>
  <si>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</si>
  <si>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</si>
  <si>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</si>
  <si>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</si>
  <si>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</si>
  <si>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</si>
  <si>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</si>
  <si>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</si>
  <si>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</si>
  <si>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</si>
  <si>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</si>
  <si>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</si>
  <si>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</si>
  <si>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</si>
  <si>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</si>
  <si>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</si>
  <si>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</si>
  <si>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</si>
  <si>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</si>
  <si>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</si>
  <si>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</si>
  <si>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</si>
  <si>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</si>
  <si>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</si>
  <si>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</si>
  <si>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</si>
  <si>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</si>
  <si>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</si>
  <si>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</si>
  <si>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</si>
  <si>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</si>
  <si>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</si>
  <si>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</si>
  <si>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</si>
  <si>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</si>
  <si>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</si>
  <si>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</si>
  <si>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</si>
  <si>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</si>
  <si>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</si>
  <si>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</si>
  <si>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</si>
  <si>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</si>
  <si>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</si>
  <si>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</si>
  <si>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</si>
  <si>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</si>
  <si>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</si>
  <si>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</si>
  <si>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</si>
  <si>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</si>
  <si>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</si>
  <si>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</si>
  <si>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</si>
  <si>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</si>
  <si>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</si>
  <si>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</si>
  <si>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</si>
  <si>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</si>
  <si>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</si>
  <si>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</si>
  <si>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</si>
  <si>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</si>
  <si>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</si>
  <si>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</si>
  <si>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</si>
  <si>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</si>
  <si>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</si>
  <si>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</si>
  <si>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</si>
  <si>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</si>
  <si>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</si>
  <si>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</si>
  <si>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</si>
  <si>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</si>
  <si>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</si>
  <si>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</si>
  <si>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</si>
  <si>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</si>
  <si>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</si>
  <si>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</si>
  <si>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</si>
  <si>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</si>
  <si>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</si>
  <si>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</si>
  <si>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</si>
  <si>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</si>
  <si>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</si>
  <si>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</si>
  <si>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</si>
  <si>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</si>
  <si>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</si>
  <si>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</si>
  <si>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</si>
  <si>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</si>
  <si>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</si>
  <si>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</si>
  <si>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</si>
  <si>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</si>
  <si>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</si>
  <si>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</si>
  <si>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</si>
  <si>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</si>
  <si>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</si>
  <si>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</si>
  <si>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</si>
  <si>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</si>
  <si>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</si>
  <si>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</si>
  <si>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</si>
  <si>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</si>
  <si>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</si>
  <si>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</si>
  <si>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</si>
  <si>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</si>
  <si>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</si>
  <si>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</si>
  <si>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</si>
  <si>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</si>
  <si>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</si>
  <si>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</si>
  <si>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</si>
  <si>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</si>
  <si>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</si>
  <si>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</si>
  <si>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</si>
  <si>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</si>
  <si>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</si>
  <si>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</si>
  <si>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</si>
  <si>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</si>
  <si>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</si>
  <si>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</si>
  <si>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</si>
  <si>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</si>
  <si>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</si>
  <si>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</si>
  <si>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</si>
  <si>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</si>
  <si>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</si>
  <si>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</si>
  <si>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</si>
  <si>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</si>
  <si>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</si>
  <si>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</si>
  <si>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</si>
  <si>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</si>
  <si>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</si>
  <si>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</si>
  <si>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</si>
  <si>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</si>
  <si>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</si>
  <si>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</si>
  <si>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</si>
  <si>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</si>
  <si>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</si>
  <si>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</si>
  <si>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</si>
  <si>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</si>
  <si>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</si>
  <si>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</si>
  <si>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</si>
  <si>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</si>
  <si>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</si>
  <si>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</si>
  <si>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</si>
  <si>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</si>
  <si>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</si>
  <si>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</si>
  <si>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</si>
  <si>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</si>
  <si>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</si>
  <si>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</si>
  <si>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</si>
  <si>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</si>
  <si>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</si>
  <si>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</si>
  <si>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</si>
  <si>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</si>
  <si>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</si>
  <si>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</si>
  <si>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</si>
  <si>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</si>
  <si>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</si>
  <si>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</si>
  <si>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</si>
  <si>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</si>
  <si>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</si>
  <si>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</si>
  <si>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</si>
  <si>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</si>
  <si>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</si>
  <si>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</si>
  <si>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</si>
  <si>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</si>
  <si>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</si>
  <si>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</si>
  <si>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</si>
  <si>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</si>
  <si>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</si>
  <si>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</si>
  <si>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</si>
  <si>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</si>
  <si>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</si>
  <si>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</si>
  <si>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</si>
  <si>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</si>
  <si>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</si>
  <si>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</si>
  <si>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</si>
  <si>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</si>
  <si>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</si>
  <si>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</si>
  <si>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</si>
  <si>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</si>
  <si>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</si>
  <si>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</si>
  <si>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</si>
  <si>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</si>
  <si>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</si>
  <si>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</si>
  <si>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</si>
  <si>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</si>
  <si>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</si>
  <si>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</si>
  <si>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</si>
  <si>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</si>
  <si>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</si>
  <si>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</si>
  <si>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</si>
  <si>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</si>
  <si>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</si>
  <si>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</si>
  <si>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</si>
  <si>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</si>
  <si>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</si>
  <si>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</si>
  <si>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</si>
  <si>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</si>
  <si>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</si>
  <si>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</si>
  <si>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</si>
  <si>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</si>
  <si>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</si>
  <si>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</si>
  <si>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</si>
  <si>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</si>
  <si>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</si>
  <si>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</si>
  <si>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</si>
  <si>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</si>
  <si>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</si>
  <si>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</si>
  <si>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</si>
  <si>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</si>
  <si>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</si>
  <si>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</si>
  <si>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</si>
  <si>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</si>
  <si>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</si>
  <si>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</si>
  <si>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</si>
  <si>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</si>
  <si>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</si>
  <si>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</si>
  <si>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</si>
  <si>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</si>
  <si>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</si>
  <si>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</si>
  <si>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</si>
  <si>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</si>
  <si>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</si>
  <si>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</si>
  <si>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</si>
  <si>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</si>
  <si>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</si>
  <si>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</si>
  <si>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</si>
  <si>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</si>
  <si>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</si>
  <si>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</si>
  <si>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</si>
  <si>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</si>
  <si>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</si>
  <si>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</si>
  <si>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</si>
  <si>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</si>
  <si>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</si>
  <si>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</si>
  <si>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</si>
  <si>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</si>
  <si>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</si>
  <si>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</si>
  <si>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</si>
  <si>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</si>
  <si>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</si>
  <si>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</si>
  <si>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</si>
  <si>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</si>
  <si>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</si>
  <si>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</si>
  <si>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</si>
  <si>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</si>
  <si>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</si>
  <si>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</si>
  <si>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</si>
  <si>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</si>
  <si>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</si>
  <si>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</si>
  <si>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</si>
  <si>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</si>
  <si>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</si>
  <si>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</si>
  <si>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</si>
  <si>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</si>
  <si>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</si>
  <si>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</si>
  <si>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</si>
  <si>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</si>
  <si>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</si>
  <si>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</si>
  <si>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</si>
  <si>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</si>
  <si>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</si>
  <si>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</si>
  <si>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</si>
  <si>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</si>
  <si>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</si>
  <si>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</si>
  <si>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</si>
  <si>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</si>
  <si>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</si>
  <si>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</si>
  <si>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</si>
  <si>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</si>
  <si>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</si>
  <si>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</si>
  <si>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</si>
  <si>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</si>
  <si>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</si>
  <si>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</si>
  <si>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</si>
  <si>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</si>
  <si>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</si>
  <si>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</si>
  <si>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</si>
  <si>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</si>
  <si>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</si>
  <si>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</si>
  <si>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</si>
  <si>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</si>
  <si>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</si>
  <si>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</si>
  <si>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</si>
  <si>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</si>
  <si>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</si>
  <si>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</si>
  <si>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</si>
  <si>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</si>
  <si>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</si>
  <si>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</si>
  <si>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</si>
  <si>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</si>
  <si>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</si>
  <si>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</si>
  <si>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</si>
  <si>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</si>
  <si>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</si>
  <si>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</si>
  <si>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</si>
  <si>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</si>
  <si>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</si>
  <si>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</si>
  <si>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</si>
  <si>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</si>
  <si>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</si>
  <si>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</si>
  <si>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</si>
  <si>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</si>
  <si>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</si>
  <si>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</si>
  <si>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</si>
  <si>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</si>
  <si>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</si>
  <si>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</si>
  <si>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</si>
  <si>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</si>
  <si>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</si>
  <si>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</si>
  <si>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</si>
  <si>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</si>
  <si>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</si>
  <si>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</si>
  <si>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</si>
  <si>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</si>
  <si>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</si>
  <si>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</si>
  <si>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</si>
  <si>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</si>
  <si>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</si>
  <si>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</si>
  <si>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</si>
  <si>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</si>
  <si>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</si>
  <si>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</si>
  <si>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</si>
  <si>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</si>
  <si>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</si>
  <si>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</si>
  <si>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</si>
  <si>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</si>
  <si>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</si>
  <si>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</si>
  <si>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</si>
  <si>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</si>
  <si>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</si>
  <si>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</si>
  <si>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</si>
  <si>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</si>
  <si>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</si>
  <si>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</si>
  <si>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</si>
  <si>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</si>
  <si>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</si>
  <si>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</si>
  <si>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</si>
  <si>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</si>
  <si>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</si>
  <si>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</si>
  <si>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</si>
  <si>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</si>
  <si>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</si>
  <si>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</si>
  <si>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</si>
  <si>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</si>
  <si>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</si>
  <si>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</si>
  <si>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</si>
  <si>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</si>
  <si>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</si>
  <si>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</si>
  <si>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</si>
  <si>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</si>
  <si>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</si>
  <si>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</si>
  <si>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</si>
  <si>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</si>
  <si>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</si>
  <si>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</si>
  <si>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</si>
  <si>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</si>
  <si>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</si>
  <si>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</si>
  <si>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</si>
  <si>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</si>
  <si>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</si>
  <si>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</si>
  <si>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</si>
  <si>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</si>
  <si>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</si>
  <si>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</si>
  <si>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</si>
  <si>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</si>
  <si>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</si>
  <si>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</si>
  <si>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</si>
  <si>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</si>
  <si>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</si>
  <si>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</si>
  <si>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</si>
  <si>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</si>
  <si>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</si>
  <si>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</si>
  <si>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</si>
  <si>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</si>
  <si>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</si>
  <si>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</si>
  <si>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</si>
  <si>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</si>
  <si>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</si>
  <si>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</si>
  <si>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</si>
  <si>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</si>
  <si>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</si>
  <si>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</si>
  <si>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</si>
  <si>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</si>
  <si>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</si>
  <si>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</si>
  <si>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</si>
  <si>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</si>
  <si>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</si>
  <si>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</si>
  <si>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</si>
  <si>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</si>
  <si>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</si>
  <si>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</si>
  <si>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</si>
  <si>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</si>
  <si>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</si>
  <si>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</si>
  <si>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</si>
  <si>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</si>
  <si>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</si>
  <si>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</si>
  <si>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</si>
  <si>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</si>
  <si>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</si>
  <si>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</si>
  <si>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</si>
  <si>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</si>
  <si>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</si>
  <si>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</si>
  <si>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</si>
  <si>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</si>
  <si>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</si>
  <si>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</si>
  <si>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</si>
  <si>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</si>
  <si>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</si>
  <si>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</si>
  <si>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</si>
  <si>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</si>
  <si>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</si>
  <si>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</si>
  <si>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</si>
  <si>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</si>
  <si>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</si>
  <si>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</si>
  <si>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</si>
  <si>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</si>
  <si>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</si>
  <si>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</si>
  <si>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</si>
  <si>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</si>
  <si>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</si>
  <si>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</si>
  <si>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</si>
  <si>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</si>
  <si>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</si>
  <si>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</si>
  <si>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</si>
  <si>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</si>
  <si>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</si>
  <si>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</si>
  <si>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</si>
  <si>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</si>
  <si>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</si>
  <si>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</si>
  <si>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</si>
  <si>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</si>
  <si>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</si>
  <si>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</si>
  <si>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</si>
  <si>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</si>
  <si>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</si>
  <si>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</si>
  <si>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</si>
  <si>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</si>
  <si>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</si>
  <si>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</si>
  <si>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</si>
  <si>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</si>
  <si>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</si>
  <si>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</si>
  <si>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</si>
  <si>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</si>
  <si>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</si>
  <si>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</si>
  <si>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</si>
  <si>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</si>
  <si>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</si>
  <si>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</si>
  <si>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</si>
  <si>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</si>
  <si>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</si>
  <si>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</si>
  <si>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</si>
  <si>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</si>
  <si>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</si>
  <si>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</si>
  <si>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</si>
  <si>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</si>
  <si>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</si>
  <si>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</si>
  <si>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</si>
  <si>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</si>
  <si>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</si>
  <si>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</si>
  <si>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</si>
  <si>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</si>
  <si>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</si>
  <si>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</si>
  <si>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</si>
  <si>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</si>
  <si>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</si>
  <si>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</si>
  <si>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</si>
  <si>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</si>
  <si>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</si>
  <si>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</si>
  <si>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</si>
  <si>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</si>
  <si>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</si>
  <si>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</si>
  <si>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</si>
  <si>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</si>
  <si>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</si>
  <si>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</si>
  <si>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</si>
  <si>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</si>
  <si>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</si>
  <si>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</si>
  <si>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</si>
  <si>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</si>
  <si>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</si>
  <si>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</si>
  <si>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</si>
  <si>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</si>
  <si>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</si>
  <si>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</si>
  <si>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</si>
  <si>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</si>
  <si>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</si>
  <si>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</si>
  <si>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</si>
  <si>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</si>
  <si>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</si>
  <si>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</si>
  <si>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</si>
  <si>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</si>
  <si>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</si>
  <si>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</si>
  <si>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</si>
  <si>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</si>
  <si>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</si>
  <si>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</si>
  <si>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</si>
  <si>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</si>
  <si>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</si>
  <si>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</si>
  <si>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</si>
  <si>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</si>
  <si>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</si>
  <si>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</si>
  <si>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</si>
  <si>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</si>
  <si>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</si>
  <si>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</si>
  <si>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</si>
  <si>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</si>
  <si>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</si>
  <si>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</si>
  <si>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</si>
  <si>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</si>
  <si>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</si>
  <si>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</si>
  <si>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</si>
  <si>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</si>
  <si>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</si>
  <si>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</si>
  <si>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</si>
  <si>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</si>
  <si>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</si>
  <si>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</si>
  <si>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</si>
  <si>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</si>
  <si>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</si>
  <si>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</si>
  <si>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</si>
  <si>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</si>
  <si>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</si>
  <si>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</si>
  <si>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</si>
  <si>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</si>
  <si>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</si>
  <si>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</si>
  <si>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</si>
  <si>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</si>
  <si>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</si>
  <si>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</si>
  <si>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</si>
  <si>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</si>
  <si>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</si>
  <si>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</si>
  <si>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</si>
  <si>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</si>
  <si>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</si>
  <si>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</si>
  <si>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</si>
  <si>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</si>
  <si>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</si>
  <si>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</si>
  <si>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</si>
  <si>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</si>
  <si>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</si>
  <si>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</si>
  <si>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</si>
  <si>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</si>
  <si>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</si>
  <si>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</si>
  <si>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</si>
  <si>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</si>
  <si>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</si>
  <si>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</si>
  <si>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</si>
  <si>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</si>
  <si>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</si>
  <si>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</si>
  <si>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</si>
  <si>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</si>
  <si>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</si>
  <si>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</si>
  <si>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</si>
  <si>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</si>
  <si>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</si>
  <si>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</si>
  <si>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</si>
  <si>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</si>
  <si>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</si>
  <si>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</si>
  <si>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</si>
  <si>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</si>
  <si>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</si>
  <si>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</si>
  <si>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</si>
  <si>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</si>
  <si>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</si>
  <si>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</si>
  <si>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</si>
  <si>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</si>
  <si>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</si>
  <si>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</si>
  <si>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</si>
  <si>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</si>
  <si>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</si>
  <si>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</si>
  <si>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</si>
  <si>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</si>
  <si>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</si>
  <si>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</si>
  <si>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</si>
  <si>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</si>
  <si>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</si>
  <si>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</si>
  <si>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</si>
  <si>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</si>
  <si>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</si>
  <si>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</si>
  <si>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</si>
  <si>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</si>
  <si>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</si>
  <si>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</si>
  <si>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</si>
  <si>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</si>
  <si>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</si>
  <si>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</si>
  <si>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</si>
  <si>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</si>
  <si>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</si>
  <si>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</si>
  <si>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</si>
  <si>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</si>
  <si>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</si>
  <si>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</si>
  <si>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</si>
  <si>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</si>
  <si>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</si>
  <si>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</si>
  <si>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</si>
  <si>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</si>
  <si>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</si>
  <si>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</si>
  <si>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</si>
  <si>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</si>
  <si>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</si>
  <si>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</si>
  <si>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</si>
  <si>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</si>
  <si>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</si>
  <si>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</si>
  <si>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</si>
  <si>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</si>
  <si>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</si>
  <si>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</si>
  <si>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</si>
  <si>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</si>
  <si>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</si>
  <si>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</si>
  <si>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</si>
  <si>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</si>
  <si>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</si>
  <si>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</si>
  <si>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</si>
  <si>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</si>
  <si>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</si>
  <si>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</si>
  <si>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</si>
  <si>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</si>
  <si>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</si>
  <si>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</si>
  <si>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</si>
  <si>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</si>
  <si>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</si>
  <si>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</si>
  <si>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</si>
  <si>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</si>
  <si>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</si>
  <si>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</si>
  <si>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</si>
  <si>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</si>
  <si>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</si>
  <si>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</si>
  <si>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</si>
  <si>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</si>
  <si>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</si>
  <si>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</si>
  <si>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</si>
  <si>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</si>
  <si>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</si>
  <si>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</si>
  <si>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</si>
  <si>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</si>
  <si>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</si>
  <si>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</si>
  <si>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</si>
  <si>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</si>
  <si>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</si>
  <si>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</si>
  <si>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</si>
  <si>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</si>
  <si>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</si>
  <si>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</si>
  <si>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</si>
  <si>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</si>
  <si>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</si>
  <si>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</si>
  <si>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</si>
  <si>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</si>
  <si>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</si>
  <si>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</si>
  <si>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</si>
  <si>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</si>
  <si>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</si>
  <si>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</si>
  <si>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</si>
  <si>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</si>
  <si>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</si>
  <si>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</si>
  <si>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</si>
  <si>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</si>
  <si>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</si>
  <si>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</si>
  <si>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</si>
  <si>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</si>
  <si>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</si>
  <si>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</si>
  <si>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</si>
  <si>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</si>
  <si>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</si>
  <si>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</si>
  <si>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</si>
  <si>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</si>
  <si>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</si>
  <si>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</si>
  <si>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</si>
  <si>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</si>
  <si>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</si>
  <si>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</si>
  <si>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</si>
  <si>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</si>
  <si>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</si>
  <si>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</si>
  <si>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</si>
  <si>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</si>
  <si>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</si>
  <si>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</si>
  <si>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</si>
  <si>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</si>
  <si>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</si>
  <si>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</si>
  <si>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</si>
  <si>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</si>
  <si>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</si>
  <si>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</si>
  <si>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</si>
  <si>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</si>
  <si>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</si>
  <si>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</si>
  <si>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</si>
  <si>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</si>
  <si>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</si>
  <si>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</si>
  <si>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</si>
  <si>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</si>
  <si>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</si>
  <si>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</si>
  <si>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</si>
  <si>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</si>
  <si>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</si>
  <si>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</si>
  <si>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</si>
  <si>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</si>
  <si>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</si>
  <si>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</si>
  <si>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</si>
  <si>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</si>
  <si>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</si>
  <si>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</si>
  <si>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</si>
  <si>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</si>
  <si>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</si>
  <si>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</si>
  <si>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</si>
  <si>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</si>
  <si>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</si>
  <si>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</si>
  <si>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</si>
  <si>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</si>
  <si>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</si>
  <si>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</si>
  <si>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</si>
  <si>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</si>
  <si>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</si>
  <si>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</si>
  <si>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</si>
  <si>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</si>
  <si>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</si>
  <si>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</si>
  <si>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</si>
  <si>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</si>
  <si>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</si>
  <si>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</si>
  <si>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</si>
  <si>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</si>
  <si>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</si>
  <si>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</si>
  <si>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</si>
  <si>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</si>
  <si>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</si>
  <si>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</si>
  <si>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</si>
  <si>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</si>
  <si>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</si>
  <si>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</si>
  <si>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</si>
  <si>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</si>
  <si>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</si>
  <si>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</si>
  <si>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</si>
  <si>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</si>
  <si>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</si>
  <si>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</si>
  <si>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</si>
  <si>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</si>
  <si>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</si>
  <si>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</si>
  <si>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</si>
  <si>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</si>
  <si>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</si>
  <si>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</si>
  <si>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</si>
  <si>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</si>
  <si>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</si>
  <si>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</si>
  <si>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</si>
  <si>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</si>
  <si>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</si>
  <si>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</si>
  <si>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</si>
  <si>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</si>
  <si>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</si>
  <si>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</si>
  <si>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</si>
  <si>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</si>
  <si>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</si>
  <si>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</si>
  <si>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</si>
  <si>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</si>
  <si>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</si>
  <si>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</si>
  <si>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</si>
  <si>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</si>
  <si>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</si>
  <si>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</si>
  <si>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</si>
  <si>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</si>
  <si>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</si>
  <si>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</si>
  <si>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</si>
  <si>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</si>
  <si>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</si>
  <si>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</si>
  <si>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</si>
  <si>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</si>
  <si>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</si>
  <si>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</si>
  <si>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</si>
  <si>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</si>
  <si>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</si>
  <si>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</si>
  <si>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</si>
  <si>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</si>
  <si>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</si>
  <si>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</si>
  <si>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</si>
  <si>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</si>
  <si>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</si>
  <si>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</si>
  <si>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</si>
  <si>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</si>
  <si>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</si>
  <si>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</si>
  <si>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</si>
  <si>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</si>
  <si>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</si>
  <si>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</si>
  <si>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</si>
  <si>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</si>
  <si>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</si>
  <si>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</si>
  <si>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</si>
  <si>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</si>
  <si>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</si>
  <si>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</si>
  <si>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</si>
  <si>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</si>
  <si>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</si>
  <si>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</si>
  <si>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</si>
  <si>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</si>
  <si>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</si>
  <si>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</si>
  <si>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</si>
  <si>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</si>
  <si>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</si>
  <si>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</si>
  <si>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</si>
  <si>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</si>
  <si>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</si>
  <si>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</si>
  <si>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</si>
  <si>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</si>
  <si>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</si>
  <si>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</si>
  <si>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</si>
  <si>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</si>
  <si>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</si>
  <si>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</si>
  <si>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</si>
  <si>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</si>
  <si>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</si>
  <si>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</si>
  <si>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</si>
  <si>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</si>
  <si>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</si>
  <si>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</si>
  <si>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</si>
  <si>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</si>
  <si>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</si>
  <si>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</si>
  <si>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</si>
  <si>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</si>
  <si>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</si>
  <si>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</si>
  <si>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</si>
  <si>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</si>
  <si>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</si>
  <si>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</si>
  <si>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</si>
  <si>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</si>
  <si>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</si>
  <si>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</si>
  <si>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</si>
  <si>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</si>
  <si>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</si>
  <si>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</si>
  <si>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</si>
  <si>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</si>
  <si>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</si>
  <si>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</si>
  <si>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</si>
  <si>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</si>
  <si>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</si>
  <si>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</si>
  <si>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</si>
  <si>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</si>
  <si>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</si>
  <si>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</si>
  <si>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</si>
  <si>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</si>
  <si>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</si>
  <si>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</si>
  <si>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</si>
  <si>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</si>
  <si>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</si>
  <si>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</si>
  <si>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</si>
  <si>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</si>
  <si>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</si>
  <si>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</si>
  <si>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</si>
  <si>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</si>
  <si>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</si>
  <si>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</si>
  <si>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</si>
  <si>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</si>
  <si>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</si>
  <si>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</si>
  <si>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</si>
  <si>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</si>
  <si>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</si>
  <si>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</si>
  <si>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</si>
  <si>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</si>
  <si>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</si>
  <si>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</si>
  <si>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</si>
  <si>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</si>
  <si>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</si>
  <si>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</si>
  <si>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</si>
  <si>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</si>
  <si>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</si>
  <si>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</si>
  <si>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</si>
  <si>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</si>
  <si>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</si>
  <si>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</si>
  <si>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</si>
  <si>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</si>
  <si>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</si>
  <si>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</si>
  <si>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</si>
  <si>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</si>
  <si>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</si>
  <si>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</si>
  <si>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</si>
  <si>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</si>
  <si>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</si>
  <si>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</si>
  <si>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</si>
  <si>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</si>
  <si>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</si>
  <si>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</si>
  <si>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</si>
  <si>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</si>
  <si>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</si>
  <si>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</si>
  <si>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</si>
  <si>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</si>
  <si>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</si>
  <si>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</si>
  <si>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</si>
  <si>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</si>
  <si>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</si>
  <si>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</si>
  <si>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</si>
  <si>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</si>
  <si>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</si>
  <si>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</si>
  <si>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</si>
  <si>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</si>
  <si>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</si>
  <si>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</si>
  <si>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</si>
  <si>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</si>
  <si>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</si>
  <si>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</si>
  <si>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</si>
  <si>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</si>
  <si>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</si>
  <si>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</si>
  <si>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</si>
  <si>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</si>
  <si>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</si>
  <si>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</si>
  <si>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</si>
  <si>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</si>
  <si>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</si>
  <si>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</si>
  <si>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</si>
  <si>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</si>
  <si>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</si>
  <si>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</si>
  <si>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</si>
  <si>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</si>
  <si>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</si>
  <si>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</si>
  <si>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</si>
  <si>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</si>
  <si>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</si>
  <si>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</si>
  <si>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</si>
  <si>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</si>
  <si>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</si>
  <si>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</si>
  <si>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</si>
  <si>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</si>
  <si>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</si>
  <si>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</si>
  <si>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</si>
  <si>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</si>
  <si>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</si>
  <si>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</si>
  <si>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</si>
  <si>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</si>
  <si>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</si>
  <si>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</si>
  <si>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</si>
  <si>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</si>
  <si>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</si>
  <si>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</si>
  <si>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</si>
  <si>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</si>
  <si>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</si>
  <si>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</si>
  <si>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</si>
  <si>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</si>
  <si>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</si>
  <si>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</si>
  <si>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</si>
  <si>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</si>
  <si>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</si>
  <si>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</si>
  <si>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</si>
  <si>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</si>
  <si>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</si>
  <si>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</si>
  <si>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</si>
  <si>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</si>
  <si>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</si>
  <si>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</si>
  <si>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</si>
  <si>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</si>
  <si>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</si>
  <si>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</si>
  <si>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</si>
  <si>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</si>
  <si>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</si>
  <si>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</si>
  <si>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</si>
  <si>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</si>
  <si>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</si>
  <si>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</si>
  <si>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</si>
  <si>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</si>
  <si>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</si>
  <si>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</si>
  <si>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</si>
  <si>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</si>
  <si>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</si>
  <si>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</si>
  <si>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</si>
  <si>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</si>
  <si>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</si>
  <si>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</si>
  <si>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</si>
  <si>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</si>
  <si>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</si>
  <si>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</si>
  <si>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</si>
  <si>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</si>
  <si>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</si>
  <si>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</si>
  <si>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</si>
  <si>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</si>
  <si>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</si>
  <si>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</si>
  <si>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</si>
  <si>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</si>
  <si>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</si>
  <si>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</si>
  <si>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</si>
  <si>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</si>
  <si>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</si>
  <si>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</si>
  <si>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</si>
  <si>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</si>
  <si>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</si>
  <si>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</si>
  <si>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</si>
  <si>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</si>
  <si>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</si>
  <si>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</si>
  <si>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</si>
  <si>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</si>
  <si>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</si>
  <si>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</si>
  <si>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</si>
  <si>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</si>
  <si>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</si>
  <si>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</si>
  <si>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</si>
  <si>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</si>
  <si>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</si>
  <si>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</si>
  <si>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</si>
  <si>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</si>
  <si>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</si>
  <si>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</si>
  <si>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</si>
  <si>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</si>
  <si>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</si>
  <si>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</si>
  <si>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</si>
  <si>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</si>
  <si>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</si>
  <si>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</si>
  <si>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</si>
  <si>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</si>
  <si>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</si>
  <si>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</si>
  <si>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</si>
  <si>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</si>
  <si>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</si>
  <si>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</si>
  <si>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</si>
  <si>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</si>
  <si>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</si>
  <si>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</si>
  <si>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</si>
  <si>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</si>
  <si>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</si>
  <si>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</si>
  <si>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</si>
  <si>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</si>
  <si>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</si>
  <si>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</si>
  <si>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</si>
  <si>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</si>
  <si>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</si>
  <si>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</si>
  <si>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</si>
  <si>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</si>
  <si>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</si>
  <si>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</si>
  <si>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</si>
  <si>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</si>
  <si>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</si>
  <si>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</si>
  <si>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</si>
  <si>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</si>
  <si>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</si>
  <si>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</si>
  <si>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</si>
  <si>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</si>
  <si>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</si>
  <si>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</si>
  <si>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</si>
  <si>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</si>
  <si>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</si>
  <si>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</si>
  <si>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</si>
  <si>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</si>
  <si>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</si>
  <si>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</si>
  <si>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</si>
  <si>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</si>
  <si>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</si>
  <si>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</si>
  <si>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</si>
  <si>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</si>
  <si>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</si>
  <si>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</si>
  <si>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</si>
  <si>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</si>
  <si>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</si>
  <si>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</si>
  <si>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</si>
  <si>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</si>
  <si>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</si>
  <si>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</si>
  <si>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</si>
  <si>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</si>
  <si>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</si>
  <si>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</si>
  <si>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</si>
  <si>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</si>
  <si>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</si>
  <si>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</si>
  <si>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</si>
  <si>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</si>
  <si>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</si>
  <si>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</si>
  <si>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</si>
  <si>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</si>
  <si>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</si>
  <si>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</si>
  <si>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</si>
  <si>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</si>
  <si>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</si>
  <si>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</si>
  <si>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</si>
  <si>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</si>
  <si>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</si>
  <si>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</si>
  <si>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</si>
  <si>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</si>
  <si>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</si>
  <si>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</si>
  <si>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</si>
  <si>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</si>
  <si>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</si>
  <si>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</si>
  <si>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</si>
  <si>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</si>
  <si>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</si>
  <si>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</si>
  <si>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</si>
  <si>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</si>
  <si>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</si>
  <si>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</si>
  <si>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</si>
  <si>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</si>
  <si>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</si>
  <si>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</si>
  <si>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</si>
  <si>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</si>
  <si>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</si>
  <si>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</si>
  <si>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</si>
  <si>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</si>
  <si>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</si>
  <si>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</si>
  <si>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</si>
  <si>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</si>
  <si>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</si>
  <si>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</si>
  <si>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</si>
  <si>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</si>
  <si>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</si>
  <si>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</si>
  <si>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</si>
  <si>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</si>
  <si>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</si>
  <si>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</si>
  <si>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</si>
  <si>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</si>
  <si>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</si>
  <si>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</si>
  <si>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</si>
  <si>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</si>
  <si>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</si>
  <si>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</si>
  <si>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</si>
  <si>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</si>
  <si>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</si>
  <si>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</si>
  <si>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</si>
  <si>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</si>
  <si>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</si>
  <si>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</si>
  <si>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</si>
  <si>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</si>
  <si>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</si>
  <si>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</si>
  <si>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</si>
  <si>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</si>
  <si>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</si>
  <si>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</si>
  <si>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</si>
  <si>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</si>
  <si>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</si>
  <si>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</si>
  <si>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</si>
  <si>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</si>
  <si>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</si>
  <si>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</si>
  <si>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</si>
  <si>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</si>
  <si>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</si>
  <si>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</si>
  <si>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</si>
  <si>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</si>
  <si>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</si>
  <si>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</si>
  <si>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</si>
  <si>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</si>
  <si>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</si>
  <si>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</si>
  <si>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</si>
  <si>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</si>
  <si>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</si>
  <si>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</si>
  <si>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</si>
  <si>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</si>
  <si>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</si>
  <si>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</si>
  <si>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</si>
  <si>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</si>
  <si>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</si>
  <si>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</si>
  <si>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</si>
  <si>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</si>
  <si>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</si>
  <si>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</si>
  <si>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</si>
  <si>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</si>
  <si>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</si>
  <si>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</si>
  <si>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</si>
  <si>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</si>
  <si>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</si>
  <si>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</si>
  <si>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</si>
  <si>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</si>
  <si>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</si>
  <si>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</si>
  <si>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</si>
  <si>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</si>
  <si>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</si>
  <si>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</si>
  <si>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</si>
  <si>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</si>
  <si>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</si>
  <si>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</si>
  <si>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</si>
  <si>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</si>
  <si>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</si>
  <si>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</si>
  <si>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</si>
  <si>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</si>
  <si>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</si>
  <si>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</si>
  <si>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</si>
  <si>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</si>
  <si>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</si>
  <si>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</si>
  <si>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</si>
  <si>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</si>
  <si>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</si>
  <si>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</si>
  <si>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</si>
  <si>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</si>
  <si>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</si>
  <si>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</si>
  <si>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</si>
  <si>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</si>
  <si>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</si>
  <si>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</si>
  <si>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</si>
  <si>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</si>
  <si>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</si>
  <si>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</si>
  <si>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</si>
  <si>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</si>
  <si>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</si>
  <si>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</si>
  <si>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</si>
  <si>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</si>
  <si>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</si>
  <si>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</si>
  <si>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</si>
  <si>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</si>
  <si>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</si>
  <si>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</si>
  <si>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</si>
  <si>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</si>
  <si>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</si>
  <si>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</si>
  <si>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</si>
  <si>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</si>
  <si>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</si>
  <si>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</si>
  <si>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</si>
  <si>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</si>
  <si>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</si>
  <si>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</si>
  <si>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</si>
  <si>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</si>
  <si>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</si>
  <si>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</si>
  <si>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</si>
  <si>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</si>
  <si>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</si>
  <si>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</si>
  <si>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</si>
  <si>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</si>
  <si>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</si>
  <si>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</si>
  <si>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</si>
  <si>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</si>
  <si>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</si>
  <si>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</si>
  <si>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</si>
  <si>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</si>
  <si>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</si>
  <si>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</si>
  <si>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</si>
  <si>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</si>
  <si>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</si>
  <si>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</si>
  <si>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</si>
  <si>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</si>
  <si>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</si>
  <si>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</si>
  <si>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</si>
  <si>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</si>
  <si>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</si>
  <si>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</si>
  <si>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</si>
  <si>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</si>
  <si>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</si>
  <si>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</si>
  <si>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</si>
  <si>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</si>
  <si>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</si>
  <si>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</si>
  <si>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</si>
  <si>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</si>
  <si>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</si>
  <si>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</si>
  <si>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</si>
  <si>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</si>
  <si>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</si>
  <si>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</si>
  <si>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</si>
  <si>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</si>
  <si>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</si>
  <si>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</si>
  <si>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</si>
  <si>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</si>
  <si>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</si>
  <si>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</si>
  <si>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</si>
  <si>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</si>
  <si>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</si>
  <si>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</si>
  <si>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</si>
  <si>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</si>
  <si>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</si>
  <si>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</si>
  <si>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</si>
  <si>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</si>
  <si>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</si>
  <si>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</si>
  <si>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</si>
  <si>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</si>
  <si>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</si>
  <si>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</si>
  <si>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</si>
  <si>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</si>
  <si>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</si>
  <si>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</si>
  <si>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</si>
  <si>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</si>
  <si>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</si>
  <si>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</si>
  <si>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</si>
  <si>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</si>
  <si>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</si>
  <si>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</si>
  <si>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</si>
  <si>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</si>
  <si>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</si>
  <si>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</si>
  <si>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</si>
  <si>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</si>
  <si>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</si>
  <si>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</si>
  <si>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</si>
  <si>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</si>
  <si>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</si>
  <si>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</si>
  <si>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</si>
  <si>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</si>
  <si>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</si>
  <si>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</si>
  <si>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</si>
  <si>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</si>
  <si>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</si>
  <si>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</si>
  <si>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</si>
  <si>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</si>
  <si>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</si>
  <si>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</si>
  <si>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</si>
  <si>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</si>
  <si>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</si>
  <si>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</si>
  <si>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</si>
  <si>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</si>
  <si>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</si>
  <si>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</si>
  <si>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</si>
  <si>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</si>
  <si>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</si>
  <si>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</si>
  <si>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</si>
  <si>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</si>
  <si>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</si>
  <si>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</si>
  <si>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</si>
  <si>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</si>
  <si>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</si>
  <si>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</si>
  <si>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</si>
  <si>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</si>
  <si>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</si>
  <si>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</si>
  <si>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</si>
  <si>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</si>
  <si>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</si>
  <si>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</si>
  <si>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</si>
  <si>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</si>
  <si>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</si>
  <si>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</si>
  <si>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</si>
  <si>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</si>
  <si>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</si>
  <si>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</si>
  <si>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</si>
  <si>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</si>
  <si>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</si>
  <si>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</si>
  <si>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</si>
  <si>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</si>
  <si>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</si>
  <si>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</si>
  <si>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</si>
  <si>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</si>
  <si>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</si>
  <si>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</si>
  <si>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</si>
  <si>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</si>
  <si>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</si>
  <si>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</si>
  <si>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</si>
  <si>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</si>
  <si>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</si>
  <si>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</si>
  <si>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</si>
  <si>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</si>
  <si>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</si>
  <si>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</si>
  <si>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</si>
  <si>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</si>
  <si>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</si>
  <si>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</si>
  <si>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</si>
  <si>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</si>
  <si>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</si>
  <si>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</si>
  <si>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</si>
  <si>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</si>
  <si>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</si>
  <si>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</si>
  <si>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</si>
  <si>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</si>
  <si>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</si>
  <si>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</si>
  <si>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</si>
  <si>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</si>
  <si>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</si>
  <si>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</si>
  <si>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</si>
  <si>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</si>
  <si>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</si>
  <si>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</si>
  <si>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</si>
  <si>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</si>
  <si>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</si>
  <si>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</si>
  <si>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</si>
  <si>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</si>
  <si>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</si>
  <si>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</si>
  <si>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</si>
  <si>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</si>
  <si>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</si>
  <si>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</si>
  <si>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</si>
  <si>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</si>
  <si>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</si>
  <si>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</si>
  <si>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</si>
  <si>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</si>
  <si>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</si>
  <si>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</si>
  <si>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</si>
  <si>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</si>
  <si>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</si>
  <si>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</si>
  <si>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</si>
  <si>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</si>
  <si>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</si>
  <si>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</si>
  <si>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</si>
  <si>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</si>
  <si>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</si>
  <si>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</si>
  <si>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</si>
  <si>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</si>
  <si>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</si>
  <si>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</si>
  <si>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</si>
  <si>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</si>
  <si>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</si>
  <si>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</si>
  <si>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</si>
  <si>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</si>
  <si>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</si>
  <si>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</si>
  <si>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</si>
  <si>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</si>
  <si>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</si>
  <si>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</si>
  <si>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</si>
  <si>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</si>
  <si>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</si>
  <si>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</si>
  <si>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</si>
  <si>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</si>
  <si>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</si>
  <si>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</si>
  <si>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</si>
  <si>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</si>
  <si>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</si>
  <si>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</si>
  <si>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</si>
  <si>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</si>
  <si>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</si>
  <si>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</si>
  <si>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</si>
  <si>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</si>
  <si>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</si>
  <si>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</si>
  <si>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</si>
  <si>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</si>
  <si>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</si>
  <si>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</si>
  <si>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</si>
  <si>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</si>
  <si>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</si>
  <si>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</si>
  <si>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</si>
  <si>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</si>
  <si>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</si>
  <si>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</si>
  <si>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</si>
  <si>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</si>
  <si>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</si>
  <si>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</si>
  <si>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</si>
  <si>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</si>
  <si>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</si>
  <si>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</si>
  <si>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</si>
  <si>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</si>
  <si>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</si>
  <si>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</si>
  <si>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</si>
  <si>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</si>
  <si>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</si>
  <si>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</si>
  <si>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</si>
  <si>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</si>
  <si>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</si>
  <si>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</si>
  <si>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</si>
  <si>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</si>
  <si>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</si>
  <si>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</si>
  <si>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</si>
  <si>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</si>
  <si>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</si>
  <si>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</si>
  <si>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</si>
  <si>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</si>
  <si>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</si>
  <si>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</si>
  <si>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</si>
  <si>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</si>
  <si>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</si>
  <si>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</si>
  <si>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</si>
  <si>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</si>
  <si>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</si>
  <si>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</si>
  <si>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</si>
  <si>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</si>
  <si>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</si>
  <si>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</si>
  <si>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</si>
  <si>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</si>
  <si>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</si>
  <si>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</si>
  <si>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</si>
  <si>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</si>
  <si>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</si>
  <si>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</si>
  <si>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</si>
  <si>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</si>
  <si>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</si>
  <si>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</si>
  <si>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</si>
  <si>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</si>
  <si>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</si>
  <si>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</si>
  <si>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</si>
  <si>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</si>
  <si>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</si>
  <si>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</si>
  <si>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</si>
  <si>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</si>
  <si>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</si>
  <si>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</si>
  <si>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</si>
  <si>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</si>
  <si>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</si>
  <si>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</si>
  <si>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</si>
  <si>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</si>
  <si>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</si>
  <si>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</si>
  <si>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</si>
  <si>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</si>
  <si>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</si>
  <si>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</si>
  <si>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</si>
  <si>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</si>
  <si>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</si>
  <si>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</si>
  <si>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</si>
  <si>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</si>
  <si>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</si>
  <si>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</si>
  <si>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</si>
  <si>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</si>
  <si>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</si>
  <si>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</si>
  <si>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</si>
  <si>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</si>
  <si>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</si>
  <si>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</si>
  <si>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</si>
  <si>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</si>
  <si>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</si>
  <si>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</si>
  <si>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</si>
  <si>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</si>
  <si>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</si>
  <si>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</si>
  <si>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</si>
  <si>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</si>
  <si>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</si>
  <si>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</si>
  <si>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</si>
  <si>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</si>
  <si>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</si>
  <si>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</si>
  <si>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</si>
  <si>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</si>
  <si>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</si>
  <si>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</si>
  <si>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</si>
  <si>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</si>
  <si>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</si>
  <si>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</si>
  <si>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</si>
  <si>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</si>
  <si>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</si>
  <si>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</si>
  <si>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</si>
  <si>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</si>
  <si>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</si>
  <si>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</si>
  <si>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</si>
  <si>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</si>
  <si>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</si>
  <si>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</si>
  <si>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</si>
  <si>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</si>
  <si>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</si>
  <si>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</si>
  <si>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</si>
  <si>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</si>
  <si>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</si>
  <si>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</si>
  <si>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</si>
  <si>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</si>
  <si>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</si>
  <si>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</si>
  <si>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</si>
  <si>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</si>
  <si>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</si>
  <si>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</si>
  <si>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</si>
  <si>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</si>
  <si>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</si>
  <si>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</si>
  <si>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</si>
  <si>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</si>
  <si>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</si>
  <si>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</si>
  <si>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</si>
  <si>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</si>
  <si>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</si>
  <si>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</si>
  <si>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</si>
  <si>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</si>
  <si>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</si>
  <si>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</si>
  <si>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</si>
  <si>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</si>
  <si>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</si>
  <si>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</si>
  <si>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</si>
  <si>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</si>
  <si>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</si>
  <si>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</si>
  <si>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</si>
  <si>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</si>
  <si>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</si>
  <si>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</si>
  <si>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</si>
  <si>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</si>
  <si>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</si>
  <si>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</si>
  <si>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</si>
  <si>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</si>
  <si>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</si>
  <si>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</si>
  <si>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</si>
  <si>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</si>
  <si>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</si>
  <si>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</si>
  <si>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</si>
  <si>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</si>
  <si>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</si>
  <si>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</si>
  <si>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</si>
  <si>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</si>
  <si>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</si>
  <si>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</si>
  <si>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</si>
  <si>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</si>
  <si>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</si>
  <si>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</si>
  <si>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</si>
  <si>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</si>
  <si>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</si>
  <si>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</si>
  <si>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</si>
  <si>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</si>
  <si>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</si>
  <si>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</si>
  <si>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</si>
  <si>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</si>
  <si>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</si>
  <si>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</si>
  <si>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</si>
  <si>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</si>
  <si>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</si>
  <si>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</si>
  <si>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</si>
  <si>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</si>
  <si>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</si>
  <si>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</si>
  <si>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</si>
  <si>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</si>
  <si>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</si>
  <si>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</si>
  <si>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</si>
  <si>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</si>
  <si>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</si>
  <si>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</si>
  <si>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</si>
  <si>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</si>
  <si>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</si>
  <si>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</si>
  <si>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</si>
  <si>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</si>
  <si>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</si>
  <si>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</si>
  <si>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</si>
  <si>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</si>
  <si>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</si>
  <si>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</si>
  <si>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</si>
  <si>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</si>
  <si>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</si>
  <si>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</si>
  <si>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</si>
  <si>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</si>
  <si>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</si>
  <si>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</si>
  <si>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</si>
  <si>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</si>
  <si>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</si>
  <si>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</si>
  <si>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</si>
  <si>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</si>
  <si>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</si>
  <si>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</si>
  <si>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</si>
  <si>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</si>
  <si>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</si>
  <si>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</si>
  <si>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</si>
  <si>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</si>
  <si>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</si>
  <si>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</si>
  <si>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</si>
  <si>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</si>
  <si>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</si>
  <si>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</si>
  <si>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</si>
  <si>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</si>
  <si>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</si>
  <si>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</si>
  <si>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</si>
  <si>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</si>
  <si>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</si>
  <si>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</si>
  <si>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</si>
  <si>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</si>
  <si>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</si>
  <si>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</si>
  <si>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</si>
  <si>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</si>
  <si>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</si>
  <si>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</si>
  <si>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</si>
  <si>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</si>
  <si>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</si>
  <si>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</si>
  <si>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</si>
  <si>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</si>
  <si>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</si>
  <si>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</si>
  <si>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</si>
  <si>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</si>
  <si>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</si>
  <si>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</si>
  <si>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</si>
  <si>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</si>
  <si>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</si>
  <si>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</si>
  <si>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</si>
  <si>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</si>
  <si>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</si>
  <si>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</si>
  <si>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</si>
  <si>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</si>
  <si>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</si>
  <si>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</si>
  <si>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</si>
  <si>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</si>
  <si>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</si>
  <si>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</si>
  <si>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</si>
  <si>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</si>
  <si>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</si>
  <si>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</si>
  <si>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</si>
  <si>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</si>
  <si>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</si>
  <si>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</si>
  <si>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</si>
  <si>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</si>
  <si>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</si>
  <si>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</si>
  <si>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</si>
  <si>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</si>
  <si>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</si>
  <si>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</si>
  <si>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</si>
  <si>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</si>
  <si>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</si>
  <si>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</si>
  <si>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</si>
  <si>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</si>
  <si>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</si>
  <si>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</si>
  <si>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</si>
  <si>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</si>
  <si>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</si>
  <si>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</si>
  <si>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</si>
  <si>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</si>
  <si>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</si>
  <si>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</si>
  <si>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</si>
  <si>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</si>
  <si>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</si>
  <si>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</si>
  <si>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</si>
  <si>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</si>
  <si>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</si>
  <si>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</si>
  <si>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</si>
  <si>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</si>
  <si>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</si>
  <si>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</si>
  <si>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</si>
  <si>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</si>
  <si>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</si>
  <si>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</si>
  <si>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</si>
  <si>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</si>
  <si>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</si>
  <si>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</si>
  <si>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</si>
  <si>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</si>
  <si>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</si>
  <si>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</si>
  <si>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</si>
  <si>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</si>
  <si>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</si>
  <si>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</si>
  <si>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</si>
  <si>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</si>
  <si>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</si>
  <si>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</si>
  <si>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</si>
  <si>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</si>
  <si>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</si>
  <si>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</si>
  <si>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</si>
  <si>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</si>
  <si>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</si>
  <si>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</si>
  <si>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</si>
  <si>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</si>
  <si>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</si>
  <si>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</si>
  <si>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</si>
  <si>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</si>
  <si>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</si>
  <si>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</si>
  <si>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</si>
  <si>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</si>
  <si>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</si>
  <si>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</si>
  <si>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</si>
  <si>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</si>
  <si>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</si>
  <si>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</si>
  <si>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</si>
  <si>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</si>
  <si>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</si>
  <si>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</si>
  <si>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</si>
  <si>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</si>
  <si>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</si>
  <si>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</si>
  <si>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</si>
  <si>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</si>
  <si>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</si>
  <si>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</si>
  <si>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</si>
  <si>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</si>
  <si>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</si>
  <si>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</si>
  <si>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</si>
  <si>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</si>
  <si>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</si>
  <si>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</si>
  <si>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</si>
  <si>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</si>
  <si>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</si>
  <si>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</si>
  <si>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</si>
  <si>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</si>
  <si>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</si>
  <si>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</si>
  <si>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</si>
  <si>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</si>
  <si>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</si>
  <si>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</si>
  <si>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</si>
  <si>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</si>
  <si>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</si>
  <si>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</si>
  <si>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</si>
  <si>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</si>
  <si>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</si>
  <si>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</si>
  <si>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</si>
  <si>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</si>
  <si>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</si>
  <si>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</si>
  <si>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</si>
  <si>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</si>
  <si>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</si>
  <si>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</si>
  <si>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</si>
  <si>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</si>
  <si>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</si>
  <si>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</si>
  <si>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</si>
  <si>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</si>
  <si>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</si>
  <si>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</si>
  <si>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</si>
  <si>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</si>
  <si>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</si>
  <si>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</si>
  <si>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</si>
  <si>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</si>
  <si>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</si>
  <si>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</si>
  <si>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</si>
  <si>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</si>
  <si>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</si>
  <si>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</si>
  <si>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</si>
  <si>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</si>
  <si>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</si>
  <si>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</si>
  <si>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</si>
  <si>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</si>
  <si>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</si>
  <si>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</si>
  <si>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</si>
  <si>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</si>
  <si>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</si>
  <si>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</si>
  <si>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</si>
  <si>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</si>
  <si>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</si>
  <si>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</si>
  <si>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</si>
  <si>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</si>
  <si>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</si>
  <si>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</si>
  <si>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</si>
  <si>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</si>
  <si>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</si>
  <si>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</si>
  <si>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</si>
  <si>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</si>
  <si>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</si>
  <si>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</si>
  <si>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</si>
  <si>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</si>
  <si>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</si>
  <si>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</si>
  <si>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</si>
  <si>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</si>
  <si>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</si>
  <si>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</si>
  <si>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</si>
  <si>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</si>
  <si>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</si>
  <si>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</si>
  <si>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</si>
  <si>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</si>
  <si>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</si>
  <si>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</si>
  <si>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</si>
  <si>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</si>
  <si>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</si>
  <si>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</si>
  <si>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</si>
  <si>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</si>
  <si>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</si>
  <si>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</si>
  <si>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</si>
  <si>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</si>
  <si>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</si>
  <si>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</si>
  <si>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</si>
  <si>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</si>
  <si>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</si>
  <si>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</si>
  <si>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</si>
  <si>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</si>
  <si>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</si>
  <si>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</si>
  <si>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</si>
  <si>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</si>
  <si>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</si>
  <si>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</si>
  <si>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</si>
  <si>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</si>
  <si>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</si>
  <si>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</si>
  <si>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</si>
  <si>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</si>
  <si>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</si>
  <si>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</si>
  <si>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</si>
  <si>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</si>
  <si>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</si>
  <si>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</si>
  <si>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</si>
  <si>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</si>
  <si>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</si>
  <si>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</si>
  <si>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</si>
  <si>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</si>
  <si>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</si>
  <si>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</si>
  <si>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</si>
  <si>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</si>
  <si>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</si>
  <si>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</si>
  <si>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</si>
  <si>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</si>
  <si>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</si>
  <si>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</si>
  <si>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</si>
  <si>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</si>
  <si>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</si>
  <si>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</si>
  <si>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</si>
  <si>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</si>
  <si>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</si>
  <si>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</si>
  <si>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</si>
  <si>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</si>
  <si>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</si>
  <si>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</si>
  <si>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</si>
  <si>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</si>
  <si>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</si>
  <si>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</si>
  <si>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</si>
  <si>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</si>
  <si>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</si>
  <si>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</si>
  <si>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</si>
  <si>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</si>
  <si>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</si>
  <si>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</si>
  <si>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</si>
  <si>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</si>
  <si>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</si>
  <si>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</si>
  <si>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</si>
  <si>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</si>
  <si>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</si>
  <si>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</si>
  <si>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</si>
  <si>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</si>
  <si>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</si>
  <si>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</si>
  <si>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</si>
  <si>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</si>
  <si>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</si>
  <si>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</si>
  <si>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</si>
  <si>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</si>
  <si>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</si>
  <si>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</si>
  <si>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</si>
  <si>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</si>
  <si>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</si>
  <si>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</si>
  <si>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</si>
  <si>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</si>
  <si>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</si>
  <si>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</si>
  <si>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</si>
  <si>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</si>
  <si>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</si>
  <si>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</si>
  <si>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</si>
  <si>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</si>
  <si>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</si>
  <si>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</si>
  <si>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</si>
  <si>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</si>
  <si>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</si>
  <si>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</si>
  <si>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</si>
  <si>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</si>
  <si>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</si>
  <si>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</si>
  <si>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</si>
  <si>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</si>
  <si>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</si>
  <si>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</si>
  <si>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</si>
  <si>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</si>
  <si>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</si>
  <si>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</si>
  <si>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</si>
  <si>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</si>
  <si>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</si>
  <si>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</si>
  <si>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</si>
  <si>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</si>
  <si>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</si>
  <si>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</si>
  <si>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</si>
  <si>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</si>
  <si>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</si>
  <si>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</si>
  <si>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</si>
  <si>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</si>
  <si>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</si>
  <si>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</si>
  <si>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</si>
  <si>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</si>
  <si>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</si>
  <si>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</si>
  <si>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</si>
  <si>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</si>
  <si>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</si>
  <si>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</si>
  <si>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</si>
  <si>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</si>
  <si>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</si>
  <si>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</si>
  <si>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</si>
  <si>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</si>
  <si>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</si>
  <si>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</si>
  <si>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</si>
  <si>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</si>
  <si>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</si>
  <si>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</si>
  <si>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</si>
  <si>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</si>
  <si>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</si>
  <si>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</si>
  <si>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</si>
  <si>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</si>
  <si>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</si>
  <si>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</si>
  <si>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</si>
  <si>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</si>
  <si>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</si>
  <si>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</si>
  <si>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</si>
  <si>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</si>
  <si>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</si>
  <si>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</si>
  <si>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</si>
  <si>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</si>
  <si>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</si>
  <si>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</si>
  <si>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</si>
  <si>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</si>
  <si>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</si>
  <si>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</si>
  <si>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</si>
  <si>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</si>
  <si>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</si>
  <si>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</si>
  <si>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</si>
  <si>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</si>
  <si>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</si>
  <si>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</si>
  <si>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</si>
  <si>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</si>
  <si>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</si>
  <si>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</si>
  <si>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</si>
  <si>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</si>
  <si>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</si>
  <si>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</si>
  <si>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</si>
  <si>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</si>
  <si>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</si>
  <si>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</si>
  <si>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</si>
  <si>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</si>
  <si>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</si>
  <si>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</si>
  <si>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</si>
  <si>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</si>
  <si>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</si>
  <si>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</si>
  <si>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</si>
  <si>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</si>
  <si>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</si>
  <si>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</si>
  <si>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</si>
  <si>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</si>
  <si>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</si>
  <si>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</si>
  <si>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</si>
  <si>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</si>
  <si>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</si>
  <si>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</si>
  <si>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</si>
  <si>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</si>
  <si>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</si>
  <si>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</si>
  <si>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</si>
  <si>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</si>
  <si>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</si>
  <si>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</si>
  <si>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</si>
  <si>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</si>
  <si>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</si>
  <si>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</si>
  <si>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</si>
  <si>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</si>
  <si>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</si>
  <si>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</si>
  <si>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</si>
  <si>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</si>
  <si>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</si>
  <si>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</si>
  <si>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</si>
  <si>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</si>
  <si>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</si>
  <si>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</si>
  <si>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</si>
  <si>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</si>
  <si>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</si>
  <si>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</si>
  <si>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</si>
  <si>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</si>
  <si>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</si>
  <si>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</si>
  <si>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</si>
  <si>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</si>
  <si>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</si>
  <si>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</si>
  <si>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</si>
  <si>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</si>
  <si>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</si>
  <si>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</si>
  <si>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</si>
  <si>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</si>
  <si>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</si>
  <si>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</si>
  <si>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</si>
  <si>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</si>
  <si>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</si>
  <si>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</si>
  <si>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</si>
  <si>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</si>
  <si>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</si>
  <si>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</si>
  <si>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</si>
  <si>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</si>
  <si>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</si>
  <si>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</si>
  <si>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</si>
  <si>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</si>
  <si>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</si>
  <si>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</si>
  <si>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</si>
  <si>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</si>
  <si>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</si>
  <si>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</si>
  <si>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</si>
  <si>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</si>
  <si>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</si>
  <si>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</si>
  <si>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</si>
  <si>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</si>
  <si>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</si>
  <si>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</si>
  <si>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</si>
  <si>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</si>
  <si>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</si>
  <si>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</si>
  <si>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</si>
  <si>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</si>
  <si>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</si>
  <si>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</si>
  <si>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</si>
  <si>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</si>
  <si>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</si>
  <si>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</si>
  <si>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</si>
  <si>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</si>
  <si>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</si>
  <si>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</si>
  <si>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</si>
  <si>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</si>
  <si>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</si>
  <si>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</si>
  <si>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</si>
  <si>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</si>
  <si>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</si>
  <si>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</si>
  <si>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</si>
  <si>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</si>
  <si>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</si>
  <si>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</si>
  <si>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</si>
  <si>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</si>
  <si>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</si>
  <si>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</si>
  <si>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</si>
  <si>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</si>
  <si>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</si>
  <si>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</si>
  <si>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</si>
  <si>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</si>
  <si>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</si>
  <si>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</si>
  <si>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</si>
  <si>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</si>
  <si>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</si>
  <si>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</si>
  <si>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</si>
  <si>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</si>
  <si>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</si>
  <si>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</si>
  <si>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</si>
  <si>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</si>
  <si>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</si>
  <si>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</si>
  <si>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</si>
  <si>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</si>
  <si>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</si>
  <si>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</si>
  <si>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</si>
  <si>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</si>
  <si>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</si>
  <si>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</si>
  <si>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</si>
  <si>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</si>
  <si>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</si>
  <si>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</si>
  <si>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</si>
  <si>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</si>
  <si>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</si>
  <si>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</si>
  <si>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</si>
  <si>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</si>
  <si>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</si>
  <si>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</si>
  <si>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</si>
  <si>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</si>
  <si>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</si>
  <si>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</si>
  <si>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</si>
  <si>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</si>
  <si>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</si>
  <si>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</si>
  <si>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</si>
  <si>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</si>
  <si>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</si>
  <si>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</si>
  <si>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</si>
  <si>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</si>
  <si>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</si>
  <si>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</si>
  <si>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</si>
  <si>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</si>
  <si>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</si>
  <si>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</si>
  <si>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</si>
  <si>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</si>
  <si>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</si>
  <si>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</si>
  <si>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</si>
  <si>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</si>
  <si>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</si>
  <si>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</si>
  <si>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</si>
  <si>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</si>
  <si>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</si>
  <si>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</si>
  <si>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</si>
  <si>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</si>
  <si>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</si>
  <si>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</si>
  <si>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</si>
  <si>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</si>
  <si>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</si>
  <si>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</si>
  <si>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</si>
  <si>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</si>
  <si>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</si>
  <si>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</si>
  <si>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</si>
  <si>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</si>
  <si>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</si>
  <si>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</si>
  <si>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</si>
  <si>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</si>
  <si>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</si>
  <si>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</si>
  <si>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</si>
  <si>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</si>
  <si>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</si>
  <si>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</si>
  <si>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</si>
  <si>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</si>
  <si>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</si>
  <si>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</si>
  <si>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</si>
  <si>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</si>
  <si>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</si>
  <si>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</si>
  <si>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</si>
  <si>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</si>
  <si>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</si>
  <si>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</si>
  <si>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</si>
  <si>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</si>
  <si>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</si>
  <si>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</si>
  <si>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</si>
  <si>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</si>
  <si>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</si>
  <si>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</si>
  <si>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</si>
  <si>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</si>
  <si>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</si>
  <si>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</si>
  <si>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</si>
  <si>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</si>
  <si>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</si>
  <si>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</si>
  <si>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</si>
  <si>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</si>
  <si>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</si>
  <si>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</si>
  <si>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</si>
  <si>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</si>
  <si>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</si>
  <si>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</si>
  <si>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</si>
  <si>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</si>
  <si>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</si>
  <si>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</si>
  <si>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</si>
  <si>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</si>
  <si>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</si>
  <si>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</si>
  <si>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</si>
  <si>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</si>
  <si>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</si>
  <si>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</si>
  <si>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</si>
  <si>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</si>
  <si>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</si>
  <si>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</si>
  <si>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</si>
  <si>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</si>
  <si>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</si>
  <si>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</si>
  <si>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</si>
  <si>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</si>
  <si>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</si>
  <si>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</si>
  <si>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</si>
  <si>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</si>
  <si>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</si>
  <si>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</si>
  <si>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</si>
  <si>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</si>
  <si>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</si>
  <si>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</si>
  <si>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</si>
  <si>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</si>
  <si>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</si>
  <si>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</si>
  <si>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</si>
  <si>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</si>
  <si>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</si>
  <si>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</si>
  <si>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</si>
  <si>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</si>
  <si>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</si>
  <si>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</si>
  <si>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</si>
  <si>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</si>
  <si>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</si>
  <si>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</si>
  <si>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</si>
  <si>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</si>
  <si>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</si>
  <si>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</si>
  <si>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</si>
  <si>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</si>
  <si>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</si>
  <si>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</si>
  <si>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</si>
  <si>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</si>
  <si>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</si>
  <si>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</si>
  <si>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</si>
  <si>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</si>
  <si>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</si>
  <si>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</si>
  <si>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</si>
  <si>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</si>
  <si>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</si>
  <si>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</si>
  <si>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</si>
  <si>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</si>
  <si>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</si>
  <si>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</si>
  <si>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</si>
  <si>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</si>
  <si>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</si>
  <si>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</si>
  <si>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</si>
  <si>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</si>
  <si>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</si>
  <si>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</si>
  <si>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</si>
  <si>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</si>
  <si>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</si>
  <si>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</si>
  <si>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</si>
  <si>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</si>
  <si>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</si>
  <si>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</si>
  <si>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</si>
  <si>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</si>
  <si>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</si>
  <si>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</si>
  <si>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</si>
  <si>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</si>
  <si>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</si>
  <si>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</si>
  <si>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</si>
  <si>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</si>
  <si>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</si>
  <si>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</si>
  <si>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</si>
  <si>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</si>
  <si>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</si>
  <si>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</si>
  <si>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</si>
  <si>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</si>
  <si>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</si>
  <si>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</si>
  <si>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</si>
  <si>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</si>
  <si>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</si>
  <si>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</si>
  <si>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</si>
  <si>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</si>
  <si>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</si>
  <si>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</si>
  <si>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</si>
  <si>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</si>
  <si>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</si>
  <si>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</si>
  <si>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</si>
  <si>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</si>
  <si>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</si>
  <si>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</si>
  <si>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</si>
  <si>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</si>
  <si>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</si>
  <si>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</si>
  <si>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</si>
  <si>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</si>
  <si>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</si>
  <si>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</si>
  <si>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</si>
  <si>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</si>
  <si>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</si>
  <si>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</si>
  <si>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</si>
  <si>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</si>
  <si>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</si>
  <si>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</si>
  <si>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</si>
  <si>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</si>
  <si>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</si>
  <si>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</si>
  <si>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</si>
  <si>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</si>
  <si>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</si>
  <si>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</si>
  <si>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</si>
  <si>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</si>
  <si>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</si>
  <si>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</si>
  <si>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</si>
  <si>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</si>
  <si>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</si>
  <si>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</si>
  <si>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</si>
  <si>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</si>
  <si>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</si>
  <si>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</si>
  <si>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</si>
  <si>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</si>
  <si>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</si>
  <si>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</si>
  <si>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</si>
  <si>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</si>
  <si>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</si>
  <si>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</si>
  <si>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</si>
  <si>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</si>
  <si>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</si>
  <si>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</si>
  <si>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</si>
  <si>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</si>
  <si>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</si>
  <si>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</si>
  <si>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</si>
  <si>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</si>
  <si>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</si>
  <si>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</si>
  <si>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</si>
  <si>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</si>
  <si>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</si>
  <si>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</si>
  <si>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</si>
  <si>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</si>
  <si>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</si>
  <si>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</si>
  <si>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</si>
  <si>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</si>
  <si>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</si>
  <si>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</si>
  <si>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</si>
  <si>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</si>
  <si>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</si>
  <si>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</si>
  <si>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</si>
  <si>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</si>
  <si>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</si>
  <si>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</si>
  <si>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</si>
  <si>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</si>
  <si>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</si>
  <si>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</si>
  <si>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</si>
  <si>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</si>
  <si>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</si>
  <si>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</si>
  <si>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</si>
  <si>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</si>
  <si>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</si>
  <si>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</si>
  <si>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</si>
  <si>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</si>
  <si>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</si>
  <si>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</si>
  <si>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</si>
  <si>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</si>
  <si>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</si>
  <si>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</si>
  <si>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</si>
  <si>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</si>
  <si>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</si>
  <si>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</si>
  <si>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</si>
  <si>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</si>
  <si>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</si>
  <si>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</si>
  <si>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</si>
  <si>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</si>
  <si>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</si>
  <si>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</si>
  <si>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</si>
  <si>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</si>
  <si>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</si>
  <si>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</si>
  <si>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</si>
  <si>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</si>
  <si>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</si>
  <si>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</si>
  <si>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</si>
  <si>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</si>
  <si>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</si>
  <si>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</si>
  <si>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</si>
  <si>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</si>
  <si>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</si>
  <si>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</si>
  <si>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</si>
  <si>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</si>
  <si>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</si>
  <si>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</si>
  <si>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</si>
  <si>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</si>
  <si>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</si>
  <si>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</si>
  <si>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</si>
  <si>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</si>
  <si>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</si>
  <si>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</si>
  <si>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</si>
  <si>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</si>
  <si>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</si>
  <si>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</si>
  <si>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</si>
  <si>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</si>
  <si>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</si>
  <si>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</si>
  <si>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</si>
  <si>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</si>
  <si>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</si>
  <si>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</si>
  <si>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</si>
  <si>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</si>
  <si>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</si>
  <si>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</si>
  <si>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</si>
  <si>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</si>
  <si>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</si>
  <si>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</si>
  <si>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</si>
  <si>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</si>
  <si>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</si>
  <si>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</si>
  <si>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</si>
  <si>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</si>
  <si>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</si>
  <si>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</si>
  <si>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</si>
  <si>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</si>
  <si>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</si>
  <si>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</si>
  <si>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</si>
  <si>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</si>
  <si>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</si>
  <si>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</si>
  <si>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</si>
  <si>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</si>
  <si>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</si>
  <si>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</si>
  <si>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</si>
  <si>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</si>
  <si>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</si>
  <si>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</si>
  <si>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</si>
  <si>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</si>
  <si>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</si>
  <si>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</si>
  <si>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</si>
  <si>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</si>
  <si>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</si>
  <si>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</si>
  <si>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</si>
  <si>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</si>
  <si>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</si>
  <si>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</si>
  <si>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</si>
  <si>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</si>
  <si>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</si>
  <si>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</si>
  <si>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</si>
  <si>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</si>
  <si>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</si>
  <si>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</si>
  <si>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</si>
  <si>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</si>
  <si>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</si>
  <si>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</si>
  <si>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</si>
  <si>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</si>
  <si>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</si>
  <si>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</si>
  <si>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</si>
  <si>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</si>
  <si>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</si>
  <si>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</si>
  <si>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</si>
  <si>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</si>
  <si>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</si>
  <si>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</si>
  <si>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</si>
  <si>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</si>
  <si>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</si>
  <si>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</si>
  <si>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</si>
  <si>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</si>
  <si>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</si>
  <si>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</si>
  <si>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</si>
  <si>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</si>
  <si>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</si>
  <si>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</si>
  <si>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</si>
  <si>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</si>
  <si>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</si>
  <si>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</si>
  <si>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</si>
  <si>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</si>
  <si>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</si>
  <si>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</si>
  <si>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</si>
  <si>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</si>
  <si>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</si>
  <si>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</si>
  <si>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</si>
  <si>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</si>
  <si>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</si>
  <si>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</si>
  <si>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</si>
  <si>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</si>
  <si>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</si>
  <si>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</si>
  <si>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</si>
  <si>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</si>
  <si>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</si>
  <si>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</si>
  <si>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</si>
  <si>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</si>
  <si>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</si>
  <si>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</si>
  <si>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</si>
  <si>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</si>
  <si>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</si>
  <si>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</si>
  <si>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</si>
  <si>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</si>
  <si>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</si>
  <si>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</si>
  <si>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</si>
  <si>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</si>
  <si>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</si>
  <si>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</si>
  <si>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</si>
  <si>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</si>
  <si>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</si>
  <si>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</si>
  <si>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</si>
  <si>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</si>
  <si>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</si>
  <si>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</si>
  <si>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</si>
  <si>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</si>
  <si>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</si>
  <si>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</si>
  <si>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</si>
  <si>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</si>
  <si>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</si>
  <si>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</si>
  <si>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</si>
  <si>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</si>
  <si>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</si>
  <si>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</si>
  <si>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</si>
  <si>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</si>
  <si>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</si>
  <si>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</si>
  <si>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</si>
  <si>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</si>
  <si>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</si>
  <si>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</si>
  <si>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</si>
  <si>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</si>
  <si>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</si>
  <si>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</si>
  <si>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</si>
  <si>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</si>
  <si>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</si>
  <si>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</si>
  <si>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</si>
  <si>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</si>
  <si>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</si>
  <si>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</si>
  <si>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</si>
  <si>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</si>
  <si>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</si>
  <si>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</si>
  <si>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</si>
  <si>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</si>
  <si>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</si>
  <si>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</si>
  <si>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</si>
  <si>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</si>
  <si>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</si>
  <si>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</si>
  <si>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</si>
  <si>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</si>
  <si>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</si>
  <si>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</si>
  <si>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</si>
  <si>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</si>
  <si>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</si>
  <si>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</si>
  <si>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</si>
  <si>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</si>
  <si>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</si>
  <si>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</si>
  <si>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</si>
  <si>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</si>
  <si>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</si>
  <si>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</si>
  <si>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</si>
  <si>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</si>
  <si>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</si>
  <si>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</si>
  <si>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</si>
  <si>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</si>
  <si>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</si>
  <si>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</si>
  <si>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</si>
  <si>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</si>
  <si>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</si>
  <si>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</si>
  <si>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</si>
  <si>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</si>
  <si>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</si>
  <si>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</si>
  <si>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</si>
  <si>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</si>
  <si>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</si>
  <si>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</si>
  <si>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</si>
  <si>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</si>
  <si>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</si>
  <si>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</si>
  <si>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</si>
  <si>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</si>
  <si>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</si>
  <si>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</si>
  <si>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</si>
  <si>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</si>
  <si>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</si>
  <si>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</si>
  <si>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</si>
  <si>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</si>
  <si>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</si>
  <si>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</si>
  <si>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</si>
  <si>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</si>
  <si>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</si>
  <si>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</si>
  <si>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</si>
  <si>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</si>
  <si>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</si>
  <si>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</si>
  <si>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</si>
  <si>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</si>
  <si>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</si>
  <si>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</si>
  <si>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</si>
  <si>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</si>
  <si>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</si>
  <si>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</si>
  <si>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</si>
  <si>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</si>
  <si>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</si>
  <si>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</si>
  <si>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</si>
  <si>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</si>
  <si>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</si>
  <si>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</si>
  <si>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</si>
  <si>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</si>
  <si>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</si>
  <si>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</si>
  <si>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</si>
  <si>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</si>
  <si>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</si>
  <si>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</si>
  <si>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</si>
  <si>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</si>
  <si>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</si>
  <si>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</si>
  <si>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</si>
  <si>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</si>
  <si>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</si>
  <si>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</si>
  <si>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</si>
  <si>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</si>
  <si>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</si>
  <si>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</si>
  <si>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</si>
  <si>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</si>
  <si>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</si>
  <si>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</si>
  <si>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</si>
  <si>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</si>
  <si>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</si>
  <si>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</si>
  <si>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</si>
  <si>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</si>
  <si>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</si>
  <si>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</si>
  <si>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</si>
  <si>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</si>
  <si>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</si>
  <si>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</si>
  <si>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</si>
  <si>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</si>
  <si>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</si>
  <si>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</si>
  <si>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</si>
  <si>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</si>
  <si>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</si>
  <si>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</si>
  <si>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</si>
  <si>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</si>
  <si>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</si>
  <si>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</si>
  <si>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</si>
  <si>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</si>
  <si>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</si>
  <si>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</si>
  <si>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</si>
  <si>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</si>
  <si>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</si>
  <si>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</si>
  <si>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</si>
  <si>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</si>
  <si>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</si>
  <si>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</si>
  <si>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</si>
  <si>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</si>
  <si>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</si>
  <si>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</si>
  <si>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</si>
  <si>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</si>
  <si>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</si>
  <si>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</si>
  <si>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</si>
  <si>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</si>
  <si>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</si>
  <si>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</si>
  <si>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</si>
  <si>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</si>
  <si>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</si>
  <si>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</si>
  <si>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</si>
  <si>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</si>
  <si>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</si>
  <si>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</si>
  <si>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</si>
  <si>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</si>
  <si>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</si>
  <si>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</si>
  <si>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</si>
  <si>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</si>
  <si>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</si>
  <si>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</si>
  <si>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</si>
  <si>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</si>
  <si>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</si>
  <si>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</si>
  <si>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</si>
  <si>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</si>
  <si>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</si>
  <si>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</si>
  <si>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</si>
  <si>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</si>
  <si>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</si>
  <si>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</si>
  <si>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</si>
  <si>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</si>
  <si>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</si>
  <si>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</si>
  <si>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</si>
  <si>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</si>
  <si>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</si>
  <si>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</si>
  <si>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</si>
  <si>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</si>
  <si>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</si>
  <si>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</si>
  <si>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</si>
  <si>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</si>
  <si>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</si>
  <si>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</si>
  <si>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</si>
  <si>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</si>
  <si>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</si>
  <si>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</si>
  <si>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</si>
  <si>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</si>
  <si>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</si>
  <si>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</si>
  <si>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</si>
  <si>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</si>
  <si>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</si>
  <si>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</si>
  <si>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</si>
  <si>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</si>
  <si>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</si>
  <si>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</si>
  <si>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</si>
  <si>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</si>
  <si>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</si>
  <si>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</si>
  <si>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</si>
  <si>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</si>
  <si>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</si>
  <si>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</si>
  <si>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</si>
  <si>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</si>
  <si>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</si>
  <si>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</si>
  <si>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</si>
  <si>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</si>
  <si>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</si>
  <si>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</si>
  <si>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</si>
  <si>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</si>
  <si>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</si>
  <si>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</si>
  <si>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</si>
  <si>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</si>
  <si>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</si>
  <si>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</si>
  <si>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</si>
  <si>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</si>
  <si>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</si>
  <si>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</si>
  <si>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</si>
  <si>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</si>
  <si>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</si>
  <si>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</si>
  <si>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</si>
  <si>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</si>
  <si>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</si>
  <si>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</si>
  <si>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</si>
  <si>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</si>
  <si>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</si>
  <si>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</si>
  <si>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</si>
  <si>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</si>
  <si>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</si>
  <si>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</si>
  <si>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</si>
  <si>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</si>
  <si>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</si>
  <si>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</si>
  <si>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</si>
  <si>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</si>
  <si>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</si>
  <si>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</si>
  <si>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</si>
  <si>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</si>
  <si>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</si>
  <si>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</si>
  <si>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</si>
  <si>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</si>
  <si>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</si>
  <si>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</si>
  <si>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</si>
  <si>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</si>
  <si>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</si>
  <si>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</si>
  <si>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</si>
  <si>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</si>
  <si>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</si>
  <si>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</si>
  <si>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</si>
  <si>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</si>
  <si>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</si>
  <si>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</si>
  <si>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</si>
  <si>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</si>
  <si>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</si>
  <si>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</si>
  <si>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</si>
  <si>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</si>
  <si>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</si>
  <si>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</si>
  <si>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</si>
  <si>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</si>
  <si>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</si>
  <si>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</si>
  <si>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</si>
  <si>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</si>
  <si>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</si>
  <si>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</si>
  <si>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</si>
  <si>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</si>
  <si>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</si>
  <si>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</si>
  <si>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</si>
  <si>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</si>
  <si>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</si>
  <si>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</si>
  <si>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</si>
  <si>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</si>
  <si>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</si>
  <si>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</si>
  <si>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</si>
  <si>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</si>
  <si>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</si>
  <si>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</si>
  <si>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</si>
  <si>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</si>
  <si>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</si>
  <si>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</si>
  <si>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</si>
  <si>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</si>
  <si>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</si>
  <si>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</si>
  <si>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</si>
  <si>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</si>
  <si>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</si>
  <si>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</si>
  <si>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</si>
  <si>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</si>
  <si>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</si>
  <si>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</si>
  <si>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</si>
  <si>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</si>
  <si>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</si>
  <si>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</si>
  <si>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</si>
  <si>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</si>
  <si>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</si>
  <si>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</si>
  <si>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</si>
  <si>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</si>
  <si>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</si>
  <si>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</si>
  <si>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</si>
  <si>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</si>
  <si>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</si>
  <si>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</si>
  <si>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</si>
  <si>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</si>
  <si>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</si>
  <si>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</si>
  <si>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</si>
  <si>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</si>
  <si>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</si>
  <si>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</si>
  <si>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</si>
  <si>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</si>
  <si>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</si>
  <si>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</si>
  <si>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</si>
  <si>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</si>
  <si>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</si>
  <si>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</si>
  <si>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</si>
  <si>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</si>
  <si>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</si>
  <si>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</si>
  <si>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</si>
  <si>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</si>
  <si>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</si>
  <si>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</si>
  <si>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</si>
  <si>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</si>
  <si>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</si>
  <si>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</si>
  <si>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</si>
  <si>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</si>
  <si>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</si>
  <si>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</si>
  <si>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</si>
  <si>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</si>
  <si>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</si>
  <si>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</si>
  <si>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</si>
  <si>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</si>
  <si>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</si>
  <si>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</si>
  <si>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</si>
  <si>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</si>
  <si>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</si>
  <si>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</si>
  <si>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</si>
  <si>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</si>
  <si>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</si>
  <si>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</si>
  <si>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</si>
  <si>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</si>
  <si>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</si>
  <si>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</si>
  <si>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</si>
  <si>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</si>
  <si>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</si>
  <si>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</si>
  <si>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</si>
  <si>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</si>
  <si>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</si>
  <si>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</si>
  <si>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</si>
  <si>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</si>
  <si>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</si>
  <si>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</si>
  <si>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</si>
  <si>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</si>
  <si>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</si>
  <si>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</si>
  <si>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</si>
  <si>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</si>
  <si>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</si>
  <si>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</si>
  <si>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</si>
  <si>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</si>
  <si>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</si>
  <si>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</si>
  <si>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</si>
  <si>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</si>
  <si>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</si>
  <si>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</si>
  <si>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</si>
  <si>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</si>
  <si>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</si>
  <si>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</si>
  <si>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</si>
  <si>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</si>
  <si>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</si>
  <si>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</si>
  <si>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</si>
  <si>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</si>
  <si>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</si>
  <si>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</si>
  <si>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</si>
  <si>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</si>
  <si>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</si>
  <si>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</si>
  <si>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</si>
  <si>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</si>
  <si>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</si>
  <si>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</si>
  <si>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</si>
  <si>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</si>
  <si>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</si>
  <si>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</si>
  <si>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</si>
  <si>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</si>
  <si>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</si>
  <si>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</si>
  <si>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</si>
  <si>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</si>
  <si>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</si>
  <si>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</si>
  <si>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</si>
  <si>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</si>
  <si>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</si>
  <si>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</si>
  <si>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</si>
  <si>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</si>
  <si>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</si>
  <si>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</si>
  <si>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</si>
  <si>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</si>
  <si>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</si>
  <si>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</si>
  <si>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</si>
  <si>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</si>
  <si>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</si>
  <si>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</si>
  <si>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</si>
  <si>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</si>
  <si>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</si>
  <si>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</si>
  <si>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</si>
  <si>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</si>
  <si>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</si>
  <si>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</si>
  <si>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</si>
  <si>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</si>
  <si>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</si>
  <si>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</si>
  <si>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</si>
  <si>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</si>
  <si>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</si>
  <si>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</si>
  <si>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</si>
  <si>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</si>
  <si>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</si>
  <si>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</si>
  <si>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</si>
  <si>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</si>
  <si>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</si>
  <si>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</si>
  <si>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</si>
  <si>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</si>
  <si>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</si>
  <si>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</si>
  <si>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</si>
  <si>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</si>
  <si>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</si>
  <si>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</si>
  <si>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</si>
  <si>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</si>
  <si>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</si>
  <si>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</si>
  <si>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</si>
  <si>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</si>
  <si>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</si>
  <si>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</si>
  <si>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</si>
  <si>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</si>
  <si>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</si>
  <si>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</si>
  <si>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</si>
  <si>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</si>
  <si>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</si>
  <si>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</si>
  <si>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</si>
  <si>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</si>
  <si>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</si>
  <si>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</si>
  <si>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</si>
  <si>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</si>
  <si>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</si>
  <si>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</si>
  <si>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</si>
  <si>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</si>
  <si>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</si>
  <si>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</si>
  <si>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</si>
  <si>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</si>
  <si>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</si>
  <si>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</si>
  <si>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</si>
  <si>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</si>
  <si>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</si>
  <si>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</si>
  <si>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</si>
  <si>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</si>
  <si>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</si>
  <si>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</si>
  <si>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</si>
  <si>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</si>
  <si>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</si>
  <si>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</si>
  <si>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</si>
  <si>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</si>
  <si>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</si>
  <si>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</si>
  <si>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</si>
  <si>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</si>
  <si>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</si>
  <si>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</si>
  <si>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</si>
  <si>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</si>
  <si>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</si>
  <si>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</si>
  <si>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</si>
  <si>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</si>
  <si>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</si>
  <si>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</si>
  <si>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</si>
  <si>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</si>
  <si>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</si>
  <si>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</si>
  <si>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</si>
  <si>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</si>
  <si>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</si>
  <si>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</si>
  <si>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</si>
  <si>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</si>
  <si>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</si>
  <si>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</si>
  <si>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</si>
  <si>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</si>
  <si>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</si>
  <si>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</si>
  <si>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</si>
  <si>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</si>
  <si>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</si>
  <si>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</si>
  <si>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</si>
  <si>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</si>
  <si>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</si>
  <si>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</si>
  <si>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</si>
  <si>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</si>
  <si>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</si>
  <si>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</si>
  <si>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</si>
  <si>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</si>
  <si>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</si>
  <si>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</si>
  <si>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</si>
  <si>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</si>
  <si>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</si>
  <si>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</si>
  <si>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</si>
  <si>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</si>
  <si>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</si>
  <si>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</si>
  <si>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</si>
  <si>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</si>
  <si>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</si>
  <si>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</si>
  <si>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</si>
  <si>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</si>
  <si>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</si>
  <si>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</si>
  <si>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</si>
  <si>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</si>
  <si>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</si>
  <si>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</si>
  <si>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</si>
  <si>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</si>
  <si>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</si>
  <si>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</si>
  <si>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</si>
  <si>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</si>
  <si>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</si>
  <si>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</si>
  <si>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</si>
  <si>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</si>
  <si>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</si>
  <si>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</si>
  <si>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</si>
  <si>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</si>
  <si>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</si>
  <si>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</si>
  <si>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</si>
  <si>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</si>
  <si>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</si>
  <si>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</si>
  <si>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</si>
  <si>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</si>
  <si>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</si>
  <si>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</si>
  <si>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</si>
  <si>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</si>
  <si>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</si>
  <si>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</si>
  <si>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</si>
  <si>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</si>
  <si>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</si>
  <si>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</si>
  <si>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</si>
  <si>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</si>
  <si>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</si>
  <si>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</si>
  <si>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</si>
  <si>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</si>
  <si>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</si>
  <si>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</si>
  <si>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</si>
  <si>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</si>
  <si>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</si>
  <si>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</si>
  <si>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</si>
  <si>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</si>
  <si>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</si>
  <si>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</si>
  <si>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</si>
  <si>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</si>
  <si>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</si>
  <si>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</si>
  <si>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</si>
  <si>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</si>
  <si>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</si>
  <si>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</si>
  <si>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</si>
  <si>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</si>
  <si>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</si>
  <si>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</si>
  <si>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</si>
  <si>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</si>
  <si>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</si>
  <si>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</si>
  <si>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</si>
  <si>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</si>
  <si>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</si>
  <si>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</si>
  <si>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</si>
  <si>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</si>
  <si>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</si>
  <si>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</si>
  <si>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</si>
  <si>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</si>
  <si>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</si>
  <si>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</si>
  <si>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</si>
  <si>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</si>
  <si>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</si>
  <si>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</si>
  <si>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</si>
  <si>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</si>
  <si>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</si>
  <si>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</si>
  <si>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</si>
  <si>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</si>
  <si>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</si>
  <si>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</si>
  <si>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</si>
  <si>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</si>
  <si>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</si>
  <si>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</si>
  <si>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</si>
  <si>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</si>
  <si>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</si>
  <si>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</si>
  <si>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</si>
  <si>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</si>
  <si>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</si>
  <si>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</si>
  <si>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</si>
  <si>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</si>
  <si>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</si>
  <si>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</si>
  <si>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</si>
  <si>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</si>
  <si>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</si>
  <si>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</si>
  <si>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</si>
  <si>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</si>
  <si>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</si>
  <si>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</si>
  <si>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</si>
  <si>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</si>
  <si>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</si>
  <si>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</si>
  <si>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</si>
  <si>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</si>
  <si>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</si>
  <si>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</si>
  <si>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</si>
  <si>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</si>
  <si>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</si>
  <si>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</si>
  <si>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</si>
  <si>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</si>
  <si>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</si>
  <si>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</si>
  <si>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</si>
  <si>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</si>
  <si>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</si>
  <si>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</si>
  <si>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</si>
  <si>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</si>
  <si>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</si>
  <si>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</si>
  <si>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</si>
  <si>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</si>
  <si>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</si>
  <si>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</si>
  <si>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</si>
  <si>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</si>
  <si>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</si>
  <si>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</si>
  <si>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</si>
  <si>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</si>
  <si>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</si>
  <si>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</si>
  <si>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</si>
  <si>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</si>
  <si>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</si>
  <si>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</si>
  <si>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</si>
  <si>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</si>
  <si>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</si>
  <si>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</si>
  <si>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</si>
  <si>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</si>
  <si>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</si>
  <si>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</si>
  <si>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</si>
  <si>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</si>
  <si>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</si>
  <si>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</si>
  <si>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</si>
  <si>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</si>
  <si>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</si>
  <si>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</si>
  <si>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</si>
  <si>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</si>
  <si>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</si>
  <si>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</si>
  <si>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</si>
  <si>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</si>
  <si>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</si>
  <si>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</si>
  <si>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</si>
  <si>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</si>
  <si>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</si>
  <si>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</si>
  <si>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</si>
  <si>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</si>
  <si>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</si>
  <si>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</si>
  <si>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</si>
  <si>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</si>
  <si>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</si>
  <si>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</si>
  <si>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</si>
  <si>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</si>
  <si>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</si>
  <si>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</si>
  <si>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</si>
  <si>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</si>
  <si>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</si>
  <si>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</si>
  <si>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</si>
  <si>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</si>
  <si>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</si>
  <si>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</si>
  <si>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</si>
  <si>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</si>
  <si>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</si>
  <si>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</si>
  <si>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</si>
  <si>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</si>
  <si>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</si>
  <si>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</si>
  <si>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</si>
  <si>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</si>
  <si>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</si>
  <si>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</si>
  <si>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</si>
  <si>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</si>
  <si>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</si>
  <si>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</si>
  <si>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</si>
  <si>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</si>
  <si>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</si>
  <si>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</si>
  <si>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</si>
  <si>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</si>
  <si>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</si>
  <si>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</si>
  <si>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</si>
  <si>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</si>
  <si>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</si>
  <si>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</si>
  <si>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</si>
  <si>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</si>
  <si>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</si>
  <si>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</si>
  <si>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</si>
  <si>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</si>
  <si>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</si>
  <si>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</si>
  <si>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</si>
  <si>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</si>
  <si>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</si>
  <si>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</si>
  <si>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</si>
  <si>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</si>
  <si>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</si>
  <si>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</si>
  <si>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</si>
  <si>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</si>
  <si>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</si>
  <si>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</si>
  <si>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</si>
  <si>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</si>
  <si>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</si>
  <si>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</si>
  <si>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</si>
  <si>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</si>
  <si>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</si>
  <si>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</si>
  <si>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</si>
  <si>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</si>
  <si>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</si>
  <si>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</si>
  <si>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</si>
  <si>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</si>
  <si>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</si>
  <si>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</si>
  <si>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</si>
  <si>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</si>
  <si>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</si>
  <si>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</si>
  <si>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</si>
  <si>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</si>
  <si>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</si>
  <si>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</si>
  <si>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</si>
  <si>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</si>
  <si>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</si>
  <si>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</si>
  <si>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</si>
  <si>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</si>
  <si>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</si>
  <si>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</si>
  <si>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</si>
  <si>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</si>
  <si>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</si>
  <si>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</si>
  <si>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</si>
  <si>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</si>
  <si>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</si>
  <si>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</si>
  <si>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</si>
  <si>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</si>
  <si>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</si>
  <si>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</si>
  <si>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</si>
  <si>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</si>
  <si>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</si>
  <si>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</si>
  <si>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</si>
  <si>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</si>
  <si>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</si>
  <si>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</si>
  <si>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</si>
  <si>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</si>
  <si>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</si>
  <si>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</si>
  <si>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</si>
  <si>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</si>
  <si>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</si>
  <si>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</si>
  <si>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</si>
  <si>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</si>
  <si>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</si>
  <si>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</si>
  <si>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</si>
  <si>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</si>
  <si>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</si>
  <si>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</si>
  <si>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</si>
  <si>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</si>
  <si>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</si>
  <si>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</si>
  <si>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</si>
  <si>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</si>
  <si>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</si>
  <si>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</si>
  <si>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</si>
  <si>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</si>
  <si>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</si>
  <si>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</si>
  <si>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</si>
  <si>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</si>
  <si>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</si>
  <si>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</si>
  <si>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</si>
  <si>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</si>
  <si>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</si>
  <si>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</si>
  <si>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</si>
  <si>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</si>
  <si>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</si>
  <si>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</si>
  <si>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</si>
  <si>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</si>
  <si>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</si>
  <si>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</si>
  <si>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</si>
  <si>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</si>
  <si>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</si>
  <si>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</si>
  <si>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</si>
  <si>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</si>
  <si>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</si>
  <si>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</si>
  <si>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</si>
  <si>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</si>
  <si>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</si>
  <si>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</si>
  <si>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</si>
  <si>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</si>
  <si>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</si>
  <si>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</si>
  <si>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</si>
  <si>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</si>
  <si>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</si>
  <si>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</si>
  <si>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</si>
  <si>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</si>
  <si>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</si>
  <si>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</si>
  <si>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</si>
  <si>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</si>
  <si>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</si>
  <si>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</si>
  <si>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</si>
  <si>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</si>
  <si>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</si>
  <si>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</si>
  <si>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</si>
  <si>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</si>
  <si>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</si>
  <si>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</si>
  <si>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</si>
  <si>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</si>
  <si>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</si>
  <si>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</si>
  <si>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</si>
  <si>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</si>
  <si>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</si>
  <si>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</si>
  <si>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</si>
  <si>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</si>
  <si>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</si>
  <si>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</si>
  <si>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</si>
  <si>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</si>
  <si>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</si>
  <si>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</si>
  <si>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</si>
  <si>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</si>
  <si>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</si>
  <si>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</si>
  <si>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</si>
  <si>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</si>
  <si>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</si>
  <si>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</si>
  <si>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</si>
  <si>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</si>
  <si>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</si>
  <si>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</si>
  <si>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</si>
  <si>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</si>
  <si>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</si>
  <si>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</si>
  <si>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</si>
  <si>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</si>
  <si>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</si>
  <si>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</si>
  <si>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</si>
  <si>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</si>
  <si>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</si>
  <si>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</si>
  <si>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</si>
  <si>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</si>
  <si>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</si>
  <si>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</si>
  <si>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</si>
  <si>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</si>
  <si>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</si>
  <si>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</si>
  <si>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</si>
  <si>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</si>
  <si>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</si>
  <si>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</si>
  <si>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</si>
  <si>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</si>
  <si>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</si>
  <si>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</si>
  <si>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</si>
  <si>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</si>
  <si>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</si>
  <si>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</si>
  <si>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</si>
  <si>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</si>
  <si>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</si>
  <si>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</si>
  <si>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</si>
  <si>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</si>
  <si>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</si>
  <si>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</si>
  <si>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</si>
  <si>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</si>
  <si>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</si>
  <si>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</si>
  <si>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</si>
  <si>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</si>
  <si>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</si>
  <si>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</si>
  <si>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</si>
  <si>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</si>
  <si>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</si>
  <si>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</si>
  <si>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</si>
  <si>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</si>
  <si>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</si>
  <si>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</si>
  <si>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</si>
  <si>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</si>
  <si>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</si>
  <si>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</si>
  <si>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</si>
  <si>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</si>
  <si>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</si>
  <si>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</si>
  <si>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</si>
  <si>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</si>
  <si>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</si>
  <si>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</si>
  <si>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</si>
  <si>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</si>
  <si>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</si>
  <si>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</si>
  <si>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</si>
  <si>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</si>
  <si>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</si>
  <si>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</si>
  <si>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</si>
  <si>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</si>
  <si>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</si>
  <si>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</si>
  <si>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</si>
  <si>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</si>
  <si>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</si>
  <si>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</si>
  <si>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</si>
  <si>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</si>
  <si>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</si>
  <si>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</si>
  <si>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</si>
  <si>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</si>
  <si>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</si>
  <si>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</si>
  <si>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</si>
  <si>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</si>
  <si>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</si>
  <si>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</si>
  <si>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</si>
  <si>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</si>
  <si>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</si>
  <si>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</si>
  <si>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</si>
  <si>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</si>
  <si>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</si>
  <si>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</si>
  <si>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</si>
  <si>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</si>
  <si>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</si>
  <si>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</si>
  <si>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</si>
  <si>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</si>
  <si>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</si>
  <si>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</si>
  <si>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</si>
  <si>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</si>
  <si>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</si>
  <si>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</si>
  <si>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</si>
  <si>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</si>
  <si>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</si>
  <si>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</si>
  <si>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</si>
  <si>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</si>
  <si>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</si>
  <si>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</si>
  <si>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</si>
  <si>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</si>
  <si>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</si>
  <si>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</si>
  <si>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</si>
  <si>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</si>
  <si>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</si>
  <si>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</si>
  <si>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</si>
  <si>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</si>
  <si>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</si>
  <si>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</si>
  <si>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</si>
  <si>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</si>
  <si>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</si>
  <si>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</si>
  <si>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</si>
  <si>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</si>
  <si>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</si>
  <si>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</si>
  <si>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</si>
  <si>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</si>
  <si>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</si>
  <si>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</si>
  <si>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</si>
  <si>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</si>
  <si>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</si>
  <si>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</si>
  <si>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</si>
  <si>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</si>
  <si>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</si>
  <si>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</si>
  <si>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</si>
  <si>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</si>
  <si>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</si>
  <si>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</si>
  <si>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</si>
  <si>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</si>
  <si>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</si>
  <si>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</si>
  <si>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</si>
  <si>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</si>
  <si>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</si>
  <si>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</si>
  <si>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</si>
  <si>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</si>
  <si>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</si>
  <si>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</si>
  <si>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</si>
  <si>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</si>
  <si>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</si>
  <si>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</si>
  <si>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</si>
  <si>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</si>
  <si>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</si>
  <si>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</si>
  <si>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</si>
  <si>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</si>
  <si>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</si>
  <si>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</si>
  <si>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</si>
  <si>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</si>
  <si>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</si>
  <si>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</si>
  <si>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</si>
  <si>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</si>
  <si>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</si>
  <si>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</si>
  <si>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</si>
  <si>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</si>
  <si>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</si>
  <si>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</si>
  <si>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</si>
  <si>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</si>
  <si>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</si>
  <si>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</si>
  <si>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</si>
  <si>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</si>
  <si>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</si>
  <si>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</si>
  <si>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</si>
  <si>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</si>
  <si>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</si>
  <si>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</si>
  <si>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</si>
  <si>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</si>
  <si>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</si>
  <si>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</si>
  <si>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</si>
  <si>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</si>
  <si>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</si>
  <si>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</si>
  <si>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</si>
  <si>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</si>
  <si>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</si>
  <si>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</si>
  <si>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</si>
  <si>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</si>
  <si>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</si>
  <si>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</si>
  <si>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</si>
  <si>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</si>
  <si>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</si>
  <si>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</si>
  <si>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</si>
  <si>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</si>
  <si>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</si>
  <si>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</si>
  <si>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</si>
  <si>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</si>
  <si>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</si>
  <si>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</si>
  <si>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</si>
  <si>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</si>
  <si>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</si>
  <si>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</si>
  <si>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</si>
  <si>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</si>
  <si>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</si>
  <si>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</si>
  <si>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</si>
  <si>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</si>
  <si>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</si>
  <si>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</si>
  <si>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</si>
  <si>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</si>
  <si>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</si>
  <si>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</si>
  <si>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</si>
  <si>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</si>
  <si>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</si>
  <si>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</si>
  <si>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</si>
  <si>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</si>
  <si>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</si>
  <si>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</si>
  <si>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</si>
  <si>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</si>
  <si>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</si>
  <si>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</si>
  <si>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</si>
  <si>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</si>
  <si>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</si>
  <si>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</si>
  <si>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</si>
  <si>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</si>
  <si>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</si>
  <si>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</si>
  <si>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</si>
  <si>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</si>
  <si>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</si>
  <si>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</si>
  <si>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</si>
  <si>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</si>
  <si>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</si>
  <si>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</si>
  <si>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</si>
  <si>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</si>
  <si>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</si>
  <si>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</si>
  <si>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</si>
  <si>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</si>
  <si>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</si>
  <si>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</si>
  <si>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</si>
  <si>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</si>
  <si>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</si>
  <si>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</si>
  <si>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</si>
  <si>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</si>
  <si>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</si>
  <si>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</si>
  <si>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</si>
  <si>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</si>
  <si>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</si>
  <si>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</si>
  <si>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</si>
  <si>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</si>
  <si>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</si>
  <si>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</si>
  <si>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</si>
  <si>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</si>
  <si>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</si>
  <si>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</si>
  <si>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</si>
  <si>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</si>
  <si>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</si>
  <si>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</si>
  <si>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</si>
  <si>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</si>
  <si>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</si>
  <si>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</si>
  <si>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</si>
  <si>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</si>
  <si>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</si>
  <si>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</si>
  <si>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</si>
  <si>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</si>
  <si>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</si>
  <si>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</si>
  <si>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</si>
  <si>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</si>
  <si>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</si>
  <si>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</si>
  <si>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</si>
  <si>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</si>
  <si>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</si>
  <si>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</si>
  <si>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</si>
  <si>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</si>
  <si>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</si>
  <si>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</si>
  <si>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</si>
  <si>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</si>
  <si>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</si>
  <si>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</si>
  <si>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</si>
  <si>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</si>
  <si>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</si>
  <si>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</si>
  <si>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</si>
  <si>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</si>
  <si>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</si>
  <si>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</si>
  <si>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</si>
  <si>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</si>
  <si>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</si>
  <si>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</si>
  <si>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</si>
  <si>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</si>
  <si>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</si>
  <si>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</si>
  <si>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</si>
  <si>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</si>
  <si>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</si>
  <si>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</si>
  <si>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</si>
  <si>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</si>
  <si>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</si>
  <si>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</si>
  <si>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</si>
  <si>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</si>
  <si>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</si>
  <si>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</si>
  <si>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</si>
  <si>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</si>
  <si>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</si>
  <si>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</si>
  <si>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</si>
  <si>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</si>
  <si>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</si>
  <si>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</si>
  <si>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</si>
  <si>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</si>
  <si>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</si>
  <si>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</si>
  <si>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</si>
  <si>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</si>
  <si>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</si>
  <si>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</si>
  <si>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</si>
  <si>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</si>
  <si>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</si>
  <si>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</si>
  <si>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</si>
  <si>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</si>
  <si>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</si>
  <si>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</si>
  <si>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</si>
  <si>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</si>
  <si>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</si>
  <si>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</si>
  <si>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</si>
  <si>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</si>
  <si>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</si>
  <si>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</si>
  <si>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</si>
  <si>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</si>
  <si>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</si>
  <si>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</si>
  <si>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</si>
  <si>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</si>
  <si>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</si>
  <si>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</si>
  <si>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</si>
  <si>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</si>
  <si>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</si>
  <si>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</si>
  <si>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</si>
  <si>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</si>
  <si>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</si>
  <si>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</si>
  <si>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</si>
  <si>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</si>
  <si>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</si>
  <si>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</si>
  <si>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</si>
  <si>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</si>
  <si>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</si>
  <si>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</si>
  <si>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</si>
  <si>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</si>
  <si>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</si>
  <si>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</si>
  <si>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</si>
  <si>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</si>
  <si>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</si>
  <si>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</si>
  <si>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</si>
  <si>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</si>
  <si>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</si>
  <si>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</si>
  <si>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</si>
  <si>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</si>
  <si>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</si>
  <si>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</si>
  <si>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</si>
  <si>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</si>
  <si>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</si>
  <si>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</si>
  <si>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</si>
  <si>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</si>
  <si>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</si>
  <si>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</si>
  <si>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</si>
  <si>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</si>
  <si>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</si>
  <si>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</si>
  <si>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</si>
  <si>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</si>
  <si>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</si>
  <si>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</si>
  <si>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</si>
  <si>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</si>
  <si>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</si>
  <si>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</si>
  <si>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</si>
  <si>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</si>
  <si>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</si>
  <si>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</si>
  <si>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</si>
  <si>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</si>
  <si>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</si>
  <si>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</si>
  <si>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</si>
  <si>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</si>
  <si>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</si>
  <si>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</si>
  <si>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</si>
  <si>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</si>
  <si>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</si>
  <si>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</si>
  <si>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</si>
  <si>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</si>
  <si>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</si>
  <si>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</si>
  <si>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</si>
  <si>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</si>
  <si>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</si>
  <si>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</si>
  <si>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</si>
  <si>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</si>
  <si>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</si>
  <si>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</si>
  <si>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</si>
  <si>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</si>
  <si>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</si>
  <si>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</si>
  <si>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</si>
  <si>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</si>
  <si>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</si>
  <si>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</si>
  <si>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</si>
  <si>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</si>
  <si>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</si>
  <si>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</si>
  <si>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</si>
  <si>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</si>
  <si>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</si>
  <si>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</si>
  <si>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</si>
  <si>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</si>
  <si>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</si>
  <si>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</si>
  <si>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</si>
  <si>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</si>
  <si>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</si>
  <si>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</si>
  <si>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</si>
  <si>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</si>
  <si>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</si>
  <si>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</si>
  <si>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</si>
  <si>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</si>
  <si>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</si>
  <si>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</si>
  <si>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</si>
  <si>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</si>
  <si>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</si>
  <si>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</si>
  <si>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</si>
  <si>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</si>
  <si>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</si>
  <si>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</si>
  <si>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</si>
  <si>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</si>
  <si>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</si>
  <si>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</si>
  <si>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</si>
  <si>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</si>
  <si>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</si>
  <si>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</si>
  <si>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</si>
  <si>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</si>
  <si>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</si>
  <si>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</si>
  <si>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</si>
  <si>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</si>
  <si>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</si>
  <si>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</si>
  <si>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</si>
  <si>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</si>
  <si>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</si>
  <si>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</si>
  <si>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</si>
  <si>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</si>
  <si>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</si>
  <si>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</si>
  <si>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</si>
  <si>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</si>
  <si>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</si>
  <si>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</si>
  <si>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</si>
  <si>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</si>
  <si>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</si>
  <si>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</si>
  <si>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</si>
  <si>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</si>
  <si>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</si>
  <si>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</si>
  <si>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</si>
  <si>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</si>
  <si>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</si>
  <si>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</si>
  <si>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</si>
  <si>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</si>
  <si>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</si>
  <si>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</si>
  <si>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</si>
  <si>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</si>
  <si>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</si>
  <si>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</si>
  <si>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</si>
  <si>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</si>
  <si>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</si>
  <si>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</si>
  <si>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</si>
  <si>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</si>
  <si>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</si>
  <si>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</si>
  <si>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</si>
  <si>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</si>
  <si>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</si>
  <si>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</si>
  <si>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</si>
  <si>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</si>
  <si>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</si>
  <si>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</si>
  <si>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</si>
  <si>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</si>
  <si>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</si>
  <si>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</si>
  <si>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</si>
  <si>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</si>
  <si>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</si>
  <si>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</si>
  <si>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</si>
  <si>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</si>
  <si>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</si>
  <si>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</si>
  <si>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</si>
  <si>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</si>
  <si>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</si>
  <si>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</si>
  <si>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</si>
  <si>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</si>
  <si>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</si>
  <si>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</si>
  <si>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</si>
  <si>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</si>
  <si>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</si>
  <si>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</si>
  <si>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</si>
  <si>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</si>
  <si>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</si>
  <si>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</si>
  <si>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</si>
  <si>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</si>
  <si>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</si>
  <si>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</si>
  <si>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</si>
  <si>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</si>
  <si>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</si>
  <si>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</si>
  <si>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</si>
  <si>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</si>
  <si>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</si>
  <si>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</si>
  <si>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</si>
  <si>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</si>
  <si>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</si>
  <si>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</si>
  <si>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</si>
  <si>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</si>
  <si>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</si>
  <si>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</si>
  <si>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</si>
  <si>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</si>
  <si>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</si>
  <si>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</si>
  <si>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</si>
  <si>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</si>
  <si>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</si>
  <si>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</si>
  <si>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</si>
  <si>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</si>
  <si>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</si>
  <si>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</si>
  <si>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</si>
  <si>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</si>
  <si>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</si>
  <si>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</si>
  <si>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</si>
  <si>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</si>
  <si>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</si>
  <si>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</si>
  <si>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</si>
  <si>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</si>
  <si>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</si>
  <si>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</si>
  <si>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</si>
  <si>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</si>
  <si>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</si>
  <si>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</si>
  <si>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</si>
  <si>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</si>
  <si>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</si>
  <si>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</si>
  <si>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</si>
  <si>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</si>
  <si>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</si>
  <si>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</si>
  <si>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</si>
  <si>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</si>
  <si>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</si>
  <si>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</si>
  <si>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</si>
  <si>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</si>
  <si>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</si>
  <si>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</si>
  <si>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</si>
  <si>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</si>
  <si>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</si>
  <si>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</si>
  <si>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</si>
  <si>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</si>
  <si>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</si>
  <si>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</si>
  <si>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</si>
  <si>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</si>
  <si>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</si>
  <si>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</si>
  <si>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</si>
  <si>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</si>
  <si>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</si>
  <si>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</si>
  <si>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</si>
  <si>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</si>
  <si>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</si>
  <si>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</si>
  <si>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</si>
  <si>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</si>
  <si>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</si>
  <si>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</si>
  <si>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</si>
  <si>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</si>
  <si>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</si>
  <si>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</si>
  <si>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</si>
  <si>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</si>
  <si>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</si>
  <si>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</si>
  <si>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</si>
  <si>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</si>
  <si>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</si>
  <si>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</si>
  <si>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</si>
  <si>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</si>
  <si>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</si>
  <si>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</si>
  <si>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</si>
  <si>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</si>
  <si>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</si>
  <si>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</si>
  <si>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</si>
  <si>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</si>
  <si>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</si>
  <si>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</si>
  <si>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</si>
  <si>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</si>
  <si>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</si>
  <si>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</si>
  <si>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</si>
  <si>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</si>
  <si>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</si>
  <si>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</si>
  <si>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</si>
  <si>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</si>
  <si>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</si>
  <si>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</si>
  <si>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</si>
  <si>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</si>
  <si>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</si>
  <si>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</si>
  <si>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</si>
  <si>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</si>
  <si>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</si>
  <si>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</si>
  <si>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</si>
  <si>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</si>
  <si>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</si>
  <si>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</si>
  <si>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</si>
  <si>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</si>
  <si>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</si>
  <si>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</si>
  <si>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</si>
  <si>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</si>
  <si>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</si>
  <si>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</si>
  <si>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</si>
  <si>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</si>
  <si>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</si>
  <si>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</si>
  <si>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</si>
  <si>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</si>
  <si>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</si>
  <si>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</si>
  <si>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</si>
  <si>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</si>
  <si>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</si>
  <si>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</si>
  <si>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</si>
  <si>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</si>
  <si>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</si>
  <si>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</si>
  <si>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</si>
  <si>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</si>
  <si>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</si>
  <si>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</si>
  <si>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</si>
  <si>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</si>
  <si>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</si>
  <si>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</si>
  <si>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</si>
  <si>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</si>
  <si>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</si>
  <si>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</si>
  <si>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</si>
  <si>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</si>
  <si>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</si>
  <si>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</si>
  <si>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</si>
  <si>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</si>
  <si>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</si>
  <si>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</si>
  <si>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</si>
  <si>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</si>
  <si>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</si>
  <si>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</si>
  <si>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</si>
  <si>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</si>
  <si>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</si>
  <si>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</si>
  <si>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</si>
  <si>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</si>
  <si>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</si>
  <si>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</si>
  <si>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</si>
  <si>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</si>
  <si>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</si>
  <si>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</si>
  <si>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</si>
  <si>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</si>
  <si>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</si>
  <si>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</si>
  <si>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</si>
  <si>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</si>
  <si>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</si>
  <si>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</si>
  <si>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</si>
  <si>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</si>
  <si>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</si>
  <si>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</si>
  <si>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</si>
  <si>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</si>
  <si>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</si>
  <si>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</si>
  <si>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</si>
  <si>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</si>
  <si>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</si>
  <si>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</si>
  <si>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</si>
  <si>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</si>
  <si>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</si>
  <si>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</si>
  <si>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</si>
  <si>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</si>
  <si>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</si>
  <si>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</si>
  <si>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</si>
  <si>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</si>
  <si>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</si>
  <si>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</si>
  <si>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</si>
  <si>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</si>
  <si>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</si>
  <si>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</si>
  <si>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</si>
  <si>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</si>
  <si>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</si>
  <si>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</si>
  <si>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</si>
  <si>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</si>
  <si>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</si>
  <si>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</si>
  <si>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</si>
  <si>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</si>
  <si>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</si>
  <si>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</si>
  <si>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</si>
  <si>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</si>
  <si>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</si>
  <si>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</si>
  <si>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</si>
  <si>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</si>
  <si>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</si>
  <si>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</si>
  <si>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</si>
  <si>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</si>
  <si>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</si>
  <si>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</si>
  <si>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</si>
  <si>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</si>
  <si>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</si>
  <si>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</si>
  <si>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</si>
  <si>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</si>
  <si>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</si>
  <si>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</si>
  <si>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</si>
  <si>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</si>
  <si>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</si>
  <si>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</si>
  <si>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</si>
  <si>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</si>
  <si>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</si>
  <si>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</si>
  <si>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</si>
  <si>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</si>
  <si>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</si>
  <si>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</si>
  <si>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</si>
  <si>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</si>
  <si>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</si>
  <si>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</si>
  <si>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</si>
  <si>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</si>
  <si>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</si>
  <si>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</si>
  <si>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</si>
  <si>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</si>
  <si>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</si>
  <si>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</si>
  <si>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</si>
  <si>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</si>
  <si>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</si>
  <si>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</si>
  <si>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</si>
  <si>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</si>
  <si>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</si>
  <si>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</si>
  <si>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</si>
  <si>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</si>
  <si>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</si>
  <si>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</si>
  <si>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</si>
  <si>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</si>
  <si>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</si>
  <si>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</si>
  <si>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</si>
  <si>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</si>
  <si>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</si>
  <si>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</si>
  <si>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</si>
  <si>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</si>
  <si>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</si>
  <si>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</si>
  <si>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</si>
  <si>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</si>
  <si>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</si>
  <si>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</si>
  <si>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</si>
  <si>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</si>
  <si>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</si>
  <si>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</si>
  <si>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</si>
  <si>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</si>
  <si>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</si>
  <si>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</si>
  <si>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</si>
  <si>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</si>
  <si>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</si>
  <si>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</si>
  <si>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</si>
  <si>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</si>
  <si>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</si>
  <si>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</si>
  <si>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</si>
  <si>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</si>
  <si>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</si>
  <si>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</si>
  <si>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</si>
  <si>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</si>
  <si>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</si>
  <si>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</si>
  <si>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</si>
  <si>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</si>
  <si>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</si>
  <si>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</si>
  <si>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</si>
  <si>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</si>
  <si>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</si>
  <si>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</si>
  <si>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</si>
  <si>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</si>
  <si>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</si>
  <si>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</si>
  <si>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</si>
  <si>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</si>
  <si>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</si>
  <si>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</si>
  <si>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</si>
  <si>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</si>
  <si>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</si>
  <si>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</si>
  <si>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</si>
  <si>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</si>
  <si>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</si>
  <si>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</si>
  <si>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</si>
  <si>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</si>
  <si>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</si>
  <si>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</si>
  <si>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</si>
  <si>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</si>
  <si>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</si>
  <si>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</si>
  <si>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</si>
  <si>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</si>
  <si>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</si>
  <si>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</si>
  <si>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</si>
  <si>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</si>
  <si>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</si>
  <si>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</si>
  <si>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</si>
  <si>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</si>
  <si>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</si>
  <si>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</si>
  <si>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</si>
  <si>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</si>
  <si>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</si>
  <si>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</si>
  <si>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</si>
  <si>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</si>
  <si>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</si>
  <si>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</si>
  <si>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</si>
  <si>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</si>
  <si>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</si>
  <si>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</si>
  <si>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</si>
  <si>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</si>
  <si>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</si>
  <si>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</si>
  <si>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</si>
  <si>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</si>
  <si>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</si>
  <si>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</si>
  <si>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</si>
  <si>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</si>
  <si>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</si>
  <si>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</si>
  <si>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</si>
  <si>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</si>
  <si>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</si>
  <si>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</si>
  <si>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</si>
  <si>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</si>
  <si>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</si>
  <si>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</si>
  <si>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</si>
  <si>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</si>
  <si>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</si>
  <si>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</si>
  <si>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</si>
  <si>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</si>
  <si>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</si>
  <si>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</si>
  <si>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</si>
  <si>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</si>
  <si>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</si>
  <si>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</si>
  <si>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</si>
  <si>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</si>
  <si>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</si>
  <si>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</si>
  <si>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</si>
  <si>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</si>
  <si>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</si>
  <si>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</si>
  <si>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</si>
  <si>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</si>
  <si>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</si>
  <si>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</si>
  <si>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</si>
  <si>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</si>
  <si>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</si>
  <si>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</si>
  <si>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</si>
  <si>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</si>
  <si>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</si>
  <si>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</si>
  <si>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</si>
  <si>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</si>
  <si>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</si>
  <si>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</si>
  <si>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</si>
  <si>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</si>
  <si>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</si>
  <si>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</si>
  <si>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</si>
  <si>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</si>
  <si>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</si>
  <si>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</si>
  <si>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</si>
  <si>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</si>
  <si>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</si>
  <si>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</si>
  <si>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</si>
  <si>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</si>
  <si>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</si>
  <si>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</si>
  <si>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</si>
  <si>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</si>
  <si>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</si>
  <si>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</si>
  <si>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</si>
  <si>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</si>
  <si>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</si>
  <si>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</si>
  <si>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</si>
  <si>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</si>
  <si>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</si>
  <si>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</si>
  <si>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</si>
  <si>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</si>
  <si>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</si>
  <si>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</si>
  <si>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</si>
  <si>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</si>
  <si>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</si>
  <si>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</si>
  <si>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</si>
  <si>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</si>
  <si>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</si>
  <si>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</si>
  <si>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</si>
  <si>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</si>
  <si>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</si>
  <si>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</si>
  <si>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</si>
  <si>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</si>
  <si>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</si>
  <si>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</si>
  <si>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</si>
  <si>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</si>
  <si>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</si>
  <si>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</si>
  <si>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</si>
  <si>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</si>
  <si>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</si>
  <si>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</si>
  <si>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</si>
  <si>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</si>
  <si>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</si>
  <si>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</si>
  <si>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</si>
  <si>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</si>
  <si>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</si>
  <si>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</si>
  <si>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</si>
  <si>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</si>
  <si>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</si>
  <si>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</si>
  <si>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</si>
  <si>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</si>
  <si>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</si>
  <si>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</si>
  <si>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</si>
  <si>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</si>
  <si>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</si>
  <si>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</si>
  <si>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</si>
  <si>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</si>
  <si>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</si>
  <si>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</si>
  <si>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</si>
  <si>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</si>
  <si>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</si>
  <si>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</si>
  <si>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</si>
  <si>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</si>
  <si>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</si>
  <si>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</si>
  <si>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</si>
  <si>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</si>
  <si>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</si>
  <si>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</si>
  <si>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</si>
  <si>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</si>
  <si>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</si>
  <si>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</si>
  <si>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</si>
  <si>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</si>
  <si>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</si>
  <si>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</si>
  <si>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</si>
  <si>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</si>
  <si>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</si>
  <si>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</si>
  <si>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</si>
  <si>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</si>
  <si>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</si>
  <si>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</si>
  <si>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</si>
  <si>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</si>
  <si>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</si>
  <si>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</si>
  <si>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</si>
  <si>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</si>
  <si>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</si>
  <si>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</si>
  <si>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</si>
  <si>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</si>
  <si>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</si>
  <si>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</si>
  <si>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</si>
  <si>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</si>
  <si>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</si>
  <si>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</si>
  <si>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</si>
  <si>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</si>
  <si>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</si>
  <si>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</si>
  <si>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</si>
  <si>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</si>
  <si>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</si>
  <si>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</si>
  <si>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</si>
  <si>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</si>
  <si>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</si>
  <si>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</si>
  <si>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</si>
  <si>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</si>
  <si>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</si>
  <si>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</si>
  <si>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</si>
  <si>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</si>
  <si>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</si>
  <si>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</si>
  <si>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</si>
  <si>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</si>
  <si>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</si>
  <si>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</si>
  <si>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</si>
  <si>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</si>
  <si>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</si>
  <si>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</si>
  <si>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</si>
  <si>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</si>
  <si>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</si>
  <si>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</si>
  <si>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</si>
  <si>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</si>
  <si>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</si>
  <si>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</si>
  <si>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</si>
  <si>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</si>
  <si>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</si>
  <si>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</si>
  <si>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</si>
  <si>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</si>
  <si>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</si>
  <si>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</si>
  <si>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</si>
  <si>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</si>
  <si>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</si>
  <si>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</si>
  <si>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</si>
  <si>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</si>
  <si>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</si>
  <si>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</si>
  <si>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</si>
  <si>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</si>
  <si>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</si>
  <si>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</si>
  <si>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</si>
  <si>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</si>
  <si>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</si>
  <si>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</si>
  <si>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</si>
  <si>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</si>
  <si>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</si>
  <si>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</si>
  <si>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</si>
  <si>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</si>
  <si>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</si>
  <si>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</si>
  <si>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</si>
  <si>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</si>
  <si>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</si>
  <si>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</si>
  <si>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</si>
  <si>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</si>
  <si>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</si>
  <si>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</si>
  <si>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</si>
  <si>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</si>
  <si>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</si>
  <si>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</si>
  <si>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</si>
  <si>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</si>
  <si>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</si>
  <si>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</si>
  <si>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</si>
  <si>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</si>
  <si>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</si>
  <si>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</si>
  <si>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</si>
  <si>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</si>
  <si>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</si>
  <si>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</si>
  <si>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</si>
  <si>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</si>
  <si>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</si>
  <si>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</si>
  <si>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</si>
  <si>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</si>
  <si>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</si>
  <si>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</si>
  <si>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</si>
  <si>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</si>
  <si>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</si>
  <si>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</si>
  <si>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</si>
  <si>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</si>
  <si>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</si>
  <si>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</si>
  <si>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</si>
  <si>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</si>
  <si>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</si>
  <si>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</si>
  <si>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</si>
  <si>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</si>
  <si>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</si>
  <si>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</si>
  <si>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</si>
  <si>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</si>
  <si>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</si>
  <si>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</si>
  <si>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</si>
  <si>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</si>
  <si>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</si>
  <si>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</si>
  <si>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</si>
  <si>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</si>
  <si>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</si>
  <si>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</si>
  <si>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</si>
  <si>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</si>
  <si>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</si>
  <si>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</si>
  <si>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</si>
  <si>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</si>
  <si>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</si>
  <si>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</si>
  <si>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</si>
  <si>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</si>
  <si>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</si>
  <si>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</si>
  <si>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</si>
  <si>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</si>
  <si>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</si>
  <si>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</si>
  <si>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</si>
  <si>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</si>
  <si>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</si>
  <si>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</si>
  <si>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</si>
  <si>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</si>
  <si>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</si>
  <si>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</si>
  <si>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</si>
  <si>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</si>
  <si>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</si>
  <si>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</si>
  <si>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</si>
  <si>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</si>
  <si>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</si>
  <si>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</si>
  <si>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</si>
  <si>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</si>
  <si>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</si>
  <si>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</si>
  <si>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</si>
  <si>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</si>
  <si>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</si>
  <si>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</si>
  <si>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</si>
  <si>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</si>
  <si>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</si>
  <si>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</si>
  <si>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</si>
  <si>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</si>
  <si>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</si>
  <si>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</si>
  <si>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</si>
  <si>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</si>
  <si>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</si>
  <si>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</si>
  <si>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</si>
  <si>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</si>
  <si>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</si>
  <si>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</si>
  <si>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</si>
  <si>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</si>
  <si>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</si>
  <si>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</si>
  <si>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</si>
  <si>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</si>
  <si>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</si>
  <si>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</si>
  <si>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</si>
  <si>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</si>
  <si>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</si>
  <si>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</si>
  <si>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</si>
  <si>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</si>
  <si>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</si>
  <si>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</si>
  <si>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</si>
  <si>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</si>
  <si>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</si>
  <si>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</si>
  <si>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</si>
  <si>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</si>
  <si>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</si>
  <si>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</si>
  <si>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</si>
  <si>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</si>
  <si>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</si>
  <si>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</si>
  <si>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</si>
  <si>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</si>
  <si>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</si>
  <si>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</si>
  <si>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</si>
  <si>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</si>
  <si>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</si>
  <si>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</si>
  <si>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</si>
  <si>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</si>
  <si>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</si>
  <si>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</si>
  <si>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</si>
  <si>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</si>
  <si>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</si>
  <si>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</si>
  <si>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</si>
  <si>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</si>
  <si>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</si>
  <si>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</si>
  <si>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</si>
  <si>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</si>
  <si>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</si>
  <si>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</si>
  <si>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</si>
  <si>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</si>
  <si>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</si>
  <si>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</si>
  <si>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</si>
  <si>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</si>
  <si>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</si>
  <si>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</si>
  <si>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</si>
  <si>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</si>
  <si>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</si>
  <si>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</si>
  <si>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</si>
  <si>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</si>
  <si>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</si>
  <si>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</si>
  <si>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</si>
  <si>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</si>
  <si>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</si>
  <si>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</si>
  <si>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</si>
  <si>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</si>
  <si>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</si>
  <si>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</si>
  <si>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</si>
  <si>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</si>
  <si>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</si>
  <si>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</si>
  <si>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</si>
  <si>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</si>
  <si>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</si>
  <si>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</si>
  <si>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</si>
  <si>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</si>
  <si>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</si>
  <si>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</si>
  <si>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</si>
  <si>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</si>
  <si>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</si>
  <si>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</si>
  <si>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</si>
  <si>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</si>
  <si>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</si>
  <si>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</si>
  <si>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</si>
  <si>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</si>
  <si>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</si>
  <si>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</si>
  <si>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</si>
  <si>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</si>
  <si>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</si>
  <si>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</si>
  <si>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</si>
  <si>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</si>
  <si>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</si>
  <si>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</si>
  <si>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</si>
  <si>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</si>
  <si>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</si>
  <si>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</si>
  <si>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</si>
  <si>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</si>
  <si>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</si>
  <si>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</si>
  <si>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</si>
  <si>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</si>
  <si>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</si>
  <si>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</si>
  <si>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</si>
  <si>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</si>
  <si>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</si>
  <si>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</si>
  <si>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</si>
  <si>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</si>
  <si>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</si>
  <si>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</si>
  <si>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</si>
  <si>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</si>
  <si>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</si>
  <si>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</si>
  <si>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</si>
  <si>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</si>
  <si>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</si>
  <si>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</si>
  <si>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</si>
  <si>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</si>
  <si>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</si>
  <si>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</si>
  <si>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</si>
  <si>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</si>
  <si>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</si>
  <si>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</si>
  <si>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</si>
  <si>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</si>
  <si>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</si>
  <si>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</si>
  <si>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</si>
  <si>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</si>
  <si>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</si>
  <si>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</si>
  <si>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</si>
  <si>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</si>
  <si>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</si>
  <si>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</si>
  <si>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</si>
  <si>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</si>
  <si>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</si>
  <si>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</si>
  <si>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</si>
  <si>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</si>
  <si>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</si>
  <si>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</si>
  <si>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</si>
  <si>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</si>
  <si>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</si>
  <si>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</si>
  <si>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</si>
  <si>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</si>
  <si>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</si>
  <si>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</si>
  <si>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</si>
  <si>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</si>
  <si>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</si>
  <si>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</si>
  <si>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</si>
  <si>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</si>
  <si>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</si>
  <si>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</si>
  <si>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</si>
  <si>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</si>
  <si>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</si>
  <si>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</si>
  <si>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</si>
  <si>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</si>
  <si>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</si>
  <si>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</si>
  <si>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</si>
  <si>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</si>
  <si>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</si>
  <si>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</si>
  <si>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</si>
  <si>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</si>
  <si>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</si>
  <si>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</si>
  <si>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</si>
  <si>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</si>
  <si>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</si>
  <si>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</si>
  <si>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</si>
  <si>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</si>
  <si>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</si>
  <si>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</si>
  <si>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</si>
  <si>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</si>
  <si>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</si>
  <si>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</si>
  <si>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</si>
  <si>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</si>
  <si>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</si>
  <si>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</si>
  <si>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</si>
  <si>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</si>
  <si>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</si>
  <si>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</si>
  <si>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</si>
  <si>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</si>
  <si>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</si>
  <si>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</si>
  <si>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</si>
  <si>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</si>
  <si>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</si>
  <si>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</si>
  <si>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</si>
  <si>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</si>
  <si>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</si>
  <si>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</si>
  <si>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</si>
  <si>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</si>
  <si>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</si>
  <si>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</si>
  <si>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</si>
  <si>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</si>
  <si>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</si>
  <si>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</si>
  <si>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</si>
  <si>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</si>
  <si>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</si>
  <si>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</si>
  <si>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</si>
  <si>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</si>
  <si>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</si>
  <si>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</si>
  <si>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</si>
  <si>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</si>
  <si>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</si>
  <si>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</si>
  <si>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</si>
  <si>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</si>
  <si>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</si>
  <si>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</si>
  <si>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</si>
  <si>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</si>
  <si>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</si>
  <si>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</si>
  <si>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</si>
  <si>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</si>
  <si>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</si>
  <si>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</si>
  <si>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</si>
  <si>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</si>
  <si>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</si>
  <si>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</si>
  <si>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</si>
  <si>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</si>
  <si>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</si>
  <si>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</si>
  <si>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</si>
  <si>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</si>
  <si>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</si>
  <si>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</si>
  <si>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</si>
  <si>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</si>
  <si>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</si>
  <si>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</si>
  <si>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</si>
  <si>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</si>
  <si>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</si>
  <si>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</si>
  <si>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</si>
  <si>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</si>
  <si>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</si>
  <si>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</si>
  <si>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</si>
  <si>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</si>
  <si>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</si>
  <si>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</si>
  <si>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</si>
  <si>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</si>
  <si>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</si>
  <si>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</si>
  <si>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</si>
  <si>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</si>
  <si>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</si>
  <si>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</si>
  <si>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</si>
  <si>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</si>
  <si>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</si>
  <si>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</si>
  <si>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</si>
  <si>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</si>
  <si>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</si>
  <si>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</si>
  <si>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</si>
  <si>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</si>
  <si>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</si>
  <si>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</si>
  <si>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</si>
  <si>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</si>
  <si>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</si>
  <si>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</si>
  <si>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</si>
  <si>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</si>
  <si>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</si>
  <si>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</si>
  <si>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</si>
  <si>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</si>
  <si>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</si>
  <si>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</si>
  <si>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</si>
  <si>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</si>
  <si>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</si>
  <si>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</si>
  <si>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</si>
  <si>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</si>
  <si>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</si>
  <si>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</si>
  <si>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</si>
  <si>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</si>
  <si>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</si>
  <si>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</si>
  <si>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</si>
  <si>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</si>
  <si>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</si>
  <si>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</si>
  <si>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</si>
  <si>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</si>
  <si>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</si>
  <si>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</si>
  <si>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</si>
  <si>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</si>
  <si>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</si>
  <si>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</si>
  <si>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</si>
  <si>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</si>
  <si>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</si>
  <si>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</si>
  <si>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</si>
  <si>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</si>
  <si>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</si>
  <si>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</si>
  <si>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</si>
  <si>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</si>
  <si>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</si>
  <si>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</si>
  <si>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</si>
  <si>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</si>
  <si>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</si>
  <si>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</si>
  <si>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</si>
  <si>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</si>
  <si>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</si>
  <si>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</si>
  <si>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</si>
  <si>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</si>
  <si>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</si>
  <si>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</si>
  <si>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</si>
  <si>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</si>
  <si>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</si>
  <si>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</si>
  <si>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</si>
  <si>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</si>
  <si>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</si>
  <si>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</si>
  <si>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</si>
  <si>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</si>
  <si>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</si>
  <si>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</si>
  <si>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</si>
  <si>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</si>
  <si>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</si>
  <si>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</si>
  <si>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</si>
  <si>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</si>
  <si>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</si>
  <si>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</si>
  <si>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</si>
  <si>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</si>
  <si>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</si>
  <si>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</si>
  <si>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</si>
  <si>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</si>
  <si>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</si>
  <si>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</si>
  <si>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</si>
  <si>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</si>
  <si>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</si>
  <si>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</si>
  <si>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</si>
  <si>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</si>
  <si>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</si>
  <si>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</si>
  <si>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</si>
  <si>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</si>
  <si>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</si>
  <si>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</si>
  <si>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</si>
  <si>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</si>
  <si>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</si>
  <si>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</si>
  <si>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</si>
  <si>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</si>
  <si>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</si>
  <si>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</si>
  <si>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</si>
  <si>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</si>
  <si>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</si>
  <si>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</si>
  <si>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</si>
  <si>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</si>
  <si>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</si>
  <si>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</si>
  <si>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</si>
  <si>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</si>
  <si>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</si>
  <si>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</si>
  <si>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</si>
  <si>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</si>
  <si>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</si>
  <si>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</si>
  <si>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</si>
  <si>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</si>
  <si>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</si>
  <si>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</si>
  <si>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</si>
  <si>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</si>
  <si>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</si>
  <si>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</si>
  <si>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</si>
  <si>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</si>
  <si>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</si>
  <si>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</si>
  <si>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</si>
  <si>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</si>
  <si>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</si>
  <si>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</si>
  <si>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</si>
  <si>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</si>
  <si>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</si>
  <si>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</si>
  <si>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</si>
  <si>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</si>
  <si>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</si>
  <si>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</si>
  <si>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</si>
  <si>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</si>
  <si>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</si>
  <si>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</si>
  <si>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</si>
  <si>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</si>
  <si>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</si>
  <si>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</si>
  <si>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</si>
  <si>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</si>
  <si>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</si>
  <si>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</si>
  <si>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</si>
  <si>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</si>
  <si>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</si>
  <si>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</si>
  <si>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</si>
  <si>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</si>
  <si>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</si>
  <si>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</si>
  <si>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</si>
  <si>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</si>
  <si>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</si>
  <si>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</si>
  <si>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</si>
  <si>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</si>
  <si>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</si>
  <si>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</si>
  <si>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</si>
  <si>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</si>
  <si>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</si>
  <si>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</si>
  <si>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</si>
  <si>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</si>
  <si>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</si>
  <si>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</si>
  <si>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</si>
  <si>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</si>
  <si>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</si>
  <si>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</si>
  <si>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</si>
  <si>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</si>
  <si>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</si>
  <si>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</si>
  <si>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</si>
  <si>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</si>
  <si>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</si>
  <si>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</si>
  <si>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</si>
  <si>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</si>
  <si>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</si>
  <si>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</si>
  <si>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</si>
  <si>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</si>
  <si>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</si>
  <si>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</si>
  <si>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</si>
  <si>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</si>
  <si>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</si>
  <si>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</si>
  <si>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</si>
  <si>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</si>
  <si>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</si>
  <si>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</si>
  <si>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</si>
  <si>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</si>
  <si>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</si>
  <si>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</si>
  <si>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</si>
  <si>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</si>
  <si>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</si>
  <si>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</si>
  <si>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</si>
  <si>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</si>
  <si>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</si>
  <si>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</si>
  <si>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</si>
  <si>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</si>
  <si>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</si>
  <si>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</si>
  <si>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</si>
  <si>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</si>
  <si>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</si>
  <si>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</si>
  <si>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</si>
  <si>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</si>
  <si>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</si>
  <si>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</si>
  <si>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</si>
  <si>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</si>
  <si>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</si>
  <si>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</si>
  <si>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</si>
  <si>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</si>
  <si>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</si>
  <si>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</si>
  <si>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</si>
  <si>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</si>
  <si>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</si>
  <si>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</si>
  <si>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</si>
  <si>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</si>
  <si>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</si>
  <si>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</si>
  <si>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</si>
  <si>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</si>
  <si>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</si>
  <si>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</si>
  <si>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</si>
  <si>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</si>
  <si>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</si>
  <si>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</si>
  <si>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</si>
  <si>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</si>
  <si>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</si>
  <si>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</si>
  <si>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</si>
  <si>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</si>
  <si>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</si>
  <si>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</si>
  <si>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</si>
  <si>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</si>
  <si>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</si>
  <si>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</si>
  <si>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</si>
  <si>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</si>
  <si>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</si>
  <si>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</si>
  <si>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</si>
  <si>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</si>
  <si>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</si>
  <si>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</si>
  <si>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</si>
  <si>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</si>
  <si>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</si>
  <si>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</si>
  <si>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</si>
  <si>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</si>
  <si>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</si>
  <si>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</si>
  <si>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</si>
  <si>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</si>
  <si>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</si>
  <si>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</si>
  <si>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</si>
  <si>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</si>
  <si>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</si>
  <si>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</si>
  <si>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</si>
  <si>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</si>
  <si>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</si>
  <si>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</si>
  <si>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</si>
  <si>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</si>
  <si>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</si>
  <si>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</si>
  <si>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</si>
  <si>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</si>
  <si>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</si>
  <si>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</si>
  <si>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</si>
  <si>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</si>
  <si>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</si>
  <si>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</si>
  <si>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</si>
  <si>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</si>
  <si>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</si>
  <si>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</si>
  <si>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</si>
  <si>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</si>
  <si>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</si>
  <si>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</si>
  <si>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</si>
  <si>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</si>
  <si>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</si>
  <si>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</si>
  <si>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</si>
  <si>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</si>
  <si>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</si>
  <si>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</si>
  <si>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</si>
  <si>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</si>
  <si>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</si>
  <si>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</si>
  <si>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</si>
  <si>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</si>
  <si>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</si>
  <si>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</si>
  <si>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</si>
  <si>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</si>
  <si>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</si>
  <si>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</si>
  <si>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</si>
  <si>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</si>
  <si>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</si>
  <si>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</si>
  <si>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</si>
  <si>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</si>
  <si>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</si>
  <si>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</si>
  <si>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</si>
  <si>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</si>
  <si>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</si>
  <si>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</si>
  <si>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</si>
  <si>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</si>
  <si>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</si>
  <si>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</si>
  <si>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</si>
  <si>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</si>
  <si>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</si>
  <si>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</si>
  <si>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</si>
  <si>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</si>
  <si>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</si>
  <si>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</si>
  <si>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</si>
  <si>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</si>
  <si>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</si>
  <si>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</si>
  <si>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</si>
  <si>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</si>
  <si>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</si>
  <si>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</si>
  <si>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</si>
  <si>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</si>
  <si>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</si>
  <si>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</si>
  <si>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</si>
  <si>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</si>
  <si>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</si>
  <si>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</si>
  <si>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</si>
  <si>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</si>
  <si>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</si>
  <si>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</si>
  <si>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</si>
  <si>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</si>
  <si>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</si>
  <si>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</si>
  <si>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</si>
  <si>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</si>
  <si>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</si>
  <si>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</si>
  <si>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</si>
  <si>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</si>
  <si>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</si>
  <si>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</si>
  <si>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</si>
  <si>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</si>
  <si>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</si>
  <si>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</si>
  <si>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</si>
  <si>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</si>
  <si>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</si>
  <si>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</si>
  <si>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</si>
  <si>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</si>
  <si>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</si>
  <si>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</si>
  <si>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</si>
  <si>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</si>
  <si>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</si>
  <si>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</si>
  <si>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</si>
  <si>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</si>
  <si>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</si>
  <si>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</si>
  <si>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</si>
  <si>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</si>
  <si>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</si>
  <si>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</si>
  <si>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</si>
  <si>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</si>
  <si>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</si>
  <si>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</si>
  <si>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</si>
  <si>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</si>
  <si>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</si>
  <si>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</si>
  <si>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</si>
  <si>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</si>
  <si>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</si>
  <si>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</si>
  <si>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</si>
  <si>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</si>
  <si>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</si>
  <si>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</si>
  <si>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</si>
  <si>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</si>
  <si>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</si>
  <si>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</si>
  <si>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</si>
  <si>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</si>
  <si>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</si>
  <si>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</si>
  <si>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</si>
  <si>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</si>
  <si>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</si>
  <si>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</si>
  <si>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</si>
  <si>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</si>
  <si>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</si>
  <si>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</si>
  <si>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</si>
  <si>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</si>
  <si>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</si>
  <si>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</si>
  <si>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</si>
  <si>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</si>
  <si>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</si>
  <si>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</si>
  <si>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</si>
  <si>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</si>
  <si>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</si>
  <si>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</si>
  <si>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</si>
  <si>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</si>
  <si>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</si>
  <si>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</si>
  <si>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</si>
  <si>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</si>
  <si>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</si>
  <si>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</si>
  <si>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</si>
  <si>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</si>
  <si>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</si>
  <si>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</si>
  <si>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</si>
  <si>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</si>
  <si>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</si>
  <si>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</si>
  <si>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</si>
  <si>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</si>
  <si>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</si>
  <si>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</si>
  <si>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</si>
  <si>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</si>
  <si>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</si>
  <si>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</si>
  <si>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</si>
  <si>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</si>
  <si>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</si>
  <si>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</si>
  <si>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</si>
  <si>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</si>
  <si>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</si>
  <si>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</si>
  <si>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</si>
  <si>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</si>
  <si>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</si>
  <si>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</si>
  <si>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</si>
  <si>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</si>
  <si>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</si>
  <si>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</si>
  <si>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</si>
  <si>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</si>
  <si>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</si>
  <si>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</si>
  <si>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</si>
  <si>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</si>
  <si>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</si>
  <si>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</si>
  <si>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</si>
  <si>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</si>
  <si>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</si>
  <si>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</si>
  <si>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</si>
  <si>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</si>
  <si>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</si>
  <si>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</si>
  <si>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</si>
  <si>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</si>
  <si>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</si>
  <si>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</si>
  <si>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</si>
  <si>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</si>
  <si>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</si>
  <si>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</si>
  <si>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</si>
  <si>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</si>
  <si>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</si>
  <si>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</si>
  <si>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</si>
  <si>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</si>
  <si>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</si>
  <si>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</si>
  <si>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</si>
  <si>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</si>
  <si>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</si>
  <si>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</si>
  <si>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</si>
  <si>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</si>
  <si>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</si>
  <si>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</si>
  <si>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</si>
  <si>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</si>
  <si>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</si>
  <si>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</si>
  <si>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</si>
  <si>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</si>
  <si>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</si>
  <si>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</si>
  <si>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</si>
  <si>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</si>
  <si>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</si>
  <si>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</si>
  <si>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</si>
  <si>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</si>
  <si>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</si>
  <si>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</si>
  <si>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</si>
  <si>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</si>
  <si>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</si>
  <si>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</si>
  <si>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</si>
  <si>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</si>
  <si>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</si>
  <si>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</si>
  <si>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</si>
  <si>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</si>
  <si>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</si>
  <si>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</si>
  <si>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</si>
  <si>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</si>
  <si>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</si>
  <si>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</si>
  <si>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</si>
  <si>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</si>
  <si>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</si>
  <si>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</si>
  <si>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</si>
  <si>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</si>
  <si>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</si>
  <si>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</si>
  <si>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</si>
  <si>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</si>
  <si>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</si>
  <si>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</si>
  <si>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</si>
  <si>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</si>
  <si>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</si>
  <si>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</si>
  <si>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</si>
  <si>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</si>
  <si>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</si>
  <si>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</si>
  <si>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</si>
  <si>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</si>
  <si>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</si>
  <si>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</si>
  <si>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</si>
  <si>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</si>
  <si>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</si>
  <si>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</si>
  <si>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</si>
  <si>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</si>
  <si>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</si>
  <si>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</si>
  <si>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</si>
  <si>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</si>
  <si>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</si>
  <si>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</si>
  <si>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</si>
  <si>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</si>
  <si>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</si>
  <si>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</si>
  <si>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</si>
  <si>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</si>
  <si>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</si>
  <si>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</si>
  <si>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</si>
  <si>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</si>
  <si>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</si>
  <si>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</si>
  <si>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</si>
  <si>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</si>
  <si>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</si>
  <si>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</si>
  <si>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</si>
  <si>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</si>
  <si>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</si>
  <si>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</si>
  <si>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</si>
  <si>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</si>
  <si>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</si>
  <si>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</si>
  <si>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</si>
  <si>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</si>
  <si>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</si>
  <si>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</si>
  <si>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</si>
  <si>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</si>
  <si>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</si>
  <si>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</si>
  <si>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</si>
  <si>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</si>
  <si>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</si>
  <si>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</si>
  <si>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</si>
  <si>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</si>
  <si>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</si>
  <si>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</si>
  <si>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</si>
  <si>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</si>
  <si>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</si>
  <si>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</si>
  <si>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</si>
  <si>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</si>
  <si>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</si>
  <si>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</si>
  <si>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</si>
  <si>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</si>
  <si>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</si>
  <si>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</si>
  <si>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</si>
  <si>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</si>
  <si>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</si>
  <si>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</si>
  <si>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</si>
  <si>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</si>
  <si>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</si>
  <si>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</si>
  <si>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</si>
  <si>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</si>
  <si>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</si>
  <si>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</si>
  <si>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</si>
  <si>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</si>
  <si>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</si>
  <si>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</si>
  <si>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</si>
  <si>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</si>
  <si>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</si>
  <si>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</si>
  <si>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</si>
  <si>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</si>
  <si>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</si>
  <si>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</si>
  <si>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</si>
  <si>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</si>
  <si>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</si>
  <si>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</si>
  <si>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</si>
  <si>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</si>
  <si>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</si>
  <si>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</si>
  <si>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</si>
  <si>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</si>
  <si>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</si>
  <si>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</si>
  <si>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</si>
  <si>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</si>
  <si>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</si>
  <si>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</si>
  <si>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</si>
  <si>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</si>
  <si>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</si>
  <si>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</si>
  <si>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</si>
  <si>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</si>
  <si>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</si>
  <si>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</si>
  <si>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</si>
  <si>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</si>
  <si>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</si>
  <si>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</si>
  <si>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</si>
  <si>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</si>
  <si>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</si>
  <si>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</si>
  <si>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</si>
  <si>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</si>
  <si>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</si>
  <si>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</si>
  <si>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</si>
  <si>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</si>
  <si>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</si>
  <si>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</si>
  <si>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</si>
  <si>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</si>
  <si>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</si>
  <si>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</si>
  <si>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</si>
  <si>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</si>
  <si>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</si>
  <si>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</si>
  <si>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</si>
  <si>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</si>
  <si>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</si>
  <si>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</si>
  <si>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</si>
  <si>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</si>
  <si>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</si>
  <si>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</si>
  <si>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</si>
  <si>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</si>
  <si>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</si>
  <si>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</si>
  <si>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</si>
  <si>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</si>
  <si>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</si>
  <si>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</si>
  <si>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</si>
  <si>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</si>
  <si>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</si>
  <si>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</si>
  <si>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</si>
  <si>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</si>
  <si>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</si>
  <si>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</si>
  <si>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</si>
  <si>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</si>
  <si>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</si>
  <si>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</si>
  <si>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</si>
  <si>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</si>
  <si>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</si>
  <si>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</si>
  <si>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</si>
  <si>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</si>
  <si>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</si>
  <si>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</si>
  <si>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</si>
  <si>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</si>
  <si>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</si>
  <si>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</si>
  <si>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</si>
  <si>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</si>
  <si>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</si>
  <si>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</si>
  <si>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</si>
  <si>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</si>
  <si>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</si>
  <si>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</si>
  <si>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</si>
  <si>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</si>
  <si>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</si>
  <si>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</si>
  <si>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</si>
  <si>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</si>
  <si>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</si>
  <si>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</si>
  <si>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</si>
  <si>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</si>
  <si>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</si>
  <si>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</si>
  <si>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</si>
  <si>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</si>
  <si>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</si>
  <si>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</si>
  <si>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</si>
  <si>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</si>
  <si>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</si>
  <si>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</si>
  <si>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</si>
  <si>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</si>
  <si>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</si>
  <si>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</si>
  <si>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</si>
  <si>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</si>
  <si>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</si>
  <si>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</si>
  <si>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</si>
  <si>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</si>
  <si>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</si>
  <si>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</si>
  <si>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</si>
  <si>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</si>
  <si>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</si>
  <si>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</si>
  <si>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</si>
  <si>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</si>
  <si>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</si>
  <si>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</si>
  <si>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</si>
  <si>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</si>
  <si>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</si>
  <si>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</si>
  <si>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</si>
  <si>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</si>
  <si>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</si>
  <si>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</si>
  <si>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</si>
  <si>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</si>
  <si>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</si>
  <si>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</si>
  <si>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</si>
  <si>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</si>
  <si>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</si>
  <si>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</si>
  <si>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</si>
  <si>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</si>
  <si>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</si>
  <si>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</si>
  <si>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</si>
  <si>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</si>
  <si>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</si>
  <si>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</si>
  <si>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</si>
  <si>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</si>
  <si>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</si>
  <si>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</si>
  <si>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</si>
  <si>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</si>
  <si>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</si>
  <si>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</si>
  <si>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</si>
  <si>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</si>
  <si>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</si>
  <si>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</si>
  <si>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</si>
  <si>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</si>
  <si>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</si>
  <si>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</si>
  <si>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</si>
  <si>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</si>
  <si>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</si>
  <si>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</si>
  <si>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</si>
  <si>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</si>
  <si>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</si>
  <si>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</si>
  <si>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</si>
  <si>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</si>
  <si>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</si>
  <si>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</si>
  <si>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</si>
  <si>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</si>
  <si>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</si>
  <si>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</si>
  <si>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</si>
  <si>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</si>
  <si>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</si>
  <si>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</si>
  <si>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</si>
  <si>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</si>
  <si>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</si>
  <si>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</si>
  <si>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</si>
  <si>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</si>
  <si>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</si>
  <si>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</si>
  <si>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</si>
  <si>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</si>
  <si>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</si>
  <si>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</si>
  <si>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</si>
  <si>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</si>
  <si>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</si>
  <si>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</si>
  <si>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</si>
  <si>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</si>
  <si>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</si>
  <si>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</si>
  <si>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</si>
  <si>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</si>
  <si>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</si>
  <si>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</si>
  <si>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</si>
  <si>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</si>
  <si>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</si>
  <si>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</si>
  <si>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</si>
  <si>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</si>
  <si>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</si>
  <si>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</si>
  <si>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</si>
  <si>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</si>
  <si>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</si>
  <si>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</si>
  <si>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</si>
  <si>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</si>
  <si>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</si>
  <si>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</si>
  <si>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</si>
  <si>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</si>
  <si>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</si>
  <si>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</si>
  <si>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</si>
  <si>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</si>
  <si>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</si>
  <si>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</si>
  <si>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</si>
  <si>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</si>
  <si>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</si>
  <si>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</si>
  <si>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</si>
  <si>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</si>
  <si>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</si>
  <si>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</si>
  <si>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</si>
  <si>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</si>
  <si>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</si>
  <si>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</si>
  <si>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</si>
  <si>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</si>
  <si>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</si>
  <si>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</si>
  <si>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</si>
  <si>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</si>
  <si>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</si>
  <si>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</si>
  <si>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</si>
  <si>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</si>
  <si>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</si>
  <si>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</si>
  <si>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</si>
  <si>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</si>
  <si>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</si>
  <si>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</si>
  <si>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</si>
  <si>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</si>
  <si>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</si>
  <si>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</si>
  <si>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</si>
  <si>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</si>
  <si>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</si>
  <si>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</si>
  <si>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</si>
  <si>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</si>
  <si>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</si>
  <si>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</si>
  <si>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</si>
  <si>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</si>
  <si>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</si>
  <si>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</si>
  <si>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</si>
  <si>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</si>
  <si>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</si>
  <si>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</si>
  <si>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</si>
  <si>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</si>
  <si>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</si>
  <si>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</si>
  <si>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</si>
  <si>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</si>
  <si>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</si>
  <si>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</si>
  <si>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</si>
  <si>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</si>
  <si>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</si>
  <si>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</si>
  <si>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</si>
  <si>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</si>
  <si>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</si>
  <si>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</si>
  <si>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</si>
  <si>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</si>
  <si>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</si>
  <si>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</si>
  <si>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</si>
  <si>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</si>
  <si>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</si>
  <si>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</si>
  <si>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</si>
  <si>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</si>
  <si>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</si>
  <si>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</si>
  <si>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</si>
  <si>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</si>
  <si>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</si>
  <si>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</si>
  <si>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</si>
  <si>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</si>
  <si>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</si>
  <si>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</si>
  <si>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</si>
  <si>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</si>
  <si>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</si>
  <si>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</si>
  <si>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</si>
  <si>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</si>
  <si>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</si>
  <si>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</si>
  <si>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</si>
  <si>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</si>
  <si>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</si>
  <si>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</si>
  <si>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</si>
  <si>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</si>
  <si>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</si>
  <si>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</si>
  <si>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</si>
  <si>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</si>
  <si>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</si>
  <si>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</si>
  <si>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</si>
  <si>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</si>
  <si>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</si>
  <si>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</si>
  <si>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</si>
  <si>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</si>
  <si>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</si>
  <si>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</si>
  <si>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</si>
  <si>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</si>
  <si>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</si>
  <si>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</si>
  <si>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</si>
  <si>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</si>
  <si>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</si>
  <si>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</si>
  <si>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</si>
  <si>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</si>
  <si>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</si>
  <si>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</si>
  <si>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</si>
  <si>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</si>
  <si>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</si>
  <si>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</si>
  <si>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</si>
  <si>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</si>
  <si>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</si>
  <si>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</si>
  <si>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</si>
  <si>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</si>
  <si>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</si>
  <si>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</si>
  <si>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</si>
  <si>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</si>
  <si>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</si>
  <si>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</si>
  <si>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</si>
  <si>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</si>
  <si>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</si>
  <si>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</si>
  <si>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</si>
  <si>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</si>
  <si>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</si>
  <si>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</si>
  <si>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</si>
  <si>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</si>
  <si>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</si>
  <si>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</si>
  <si>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</si>
  <si>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</si>
  <si>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</si>
  <si>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</si>
  <si>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</si>
  <si>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</si>
  <si>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</si>
  <si>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</si>
  <si>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</si>
  <si>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</si>
  <si>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</si>
  <si>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</si>
  <si>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</si>
  <si>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</si>
  <si>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</si>
  <si>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</si>
  <si>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</si>
  <si>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</si>
  <si>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</si>
  <si>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</si>
  <si>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</si>
  <si>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</si>
  <si>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</si>
  <si>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</si>
  <si>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</si>
  <si>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</si>
  <si>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</si>
  <si>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</si>
  <si>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</si>
  <si>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</si>
  <si>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</si>
  <si>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</si>
  <si>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</si>
  <si>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</si>
  <si>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</si>
  <si>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</si>
  <si>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</si>
  <si>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</si>
  <si>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</si>
  <si>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</si>
  <si>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</si>
  <si>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</si>
  <si>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</si>
  <si>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</si>
  <si>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</si>
  <si>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</si>
  <si>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</si>
  <si>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</si>
  <si>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</si>
  <si>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</si>
  <si>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</si>
  <si>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</si>
  <si>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</si>
  <si>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</si>
  <si>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</si>
  <si>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</si>
  <si>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</si>
  <si>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</si>
  <si>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</si>
  <si>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</si>
  <si>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</si>
  <si>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</si>
  <si>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</si>
  <si>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</si>
  <si>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</si>
  <si>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</si>
  <si>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</si>
  <si>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</si>
  <si>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</si>
  <si>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</si>
  <si>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</si>
  <si>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</si>
  <si>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</si>
  <si>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</si>
  <si>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</si>
  <si>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</si>
  <si>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</si>
  <si>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</si>
  <si>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</si>
  <si>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</si>
  <si>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</si>
  <si>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</si>
  <si>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</si>
  <si>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</si>
  <si>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</si>
  <si>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</si>
  <si>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</si>
  <si>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</si>
  <si>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</si>
  <si>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</si>
  <si>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</si>
  <si>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</si>
  <si>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</si>
  <si>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</si>
  <si>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</si>
  <si>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</si>
  <si>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</si>
  <si>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</si>
  <si>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</si>
  <si>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</si>
  <si>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</si>
  <si>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</si>
  <si>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</si>
  <si>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</si>
  <si>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</si>
  <si>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</si>
  <si>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</si>
  <si>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</si>
  <si>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</si>
  <si>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</si>
  <si>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</si>
  <si>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</si>
  <si>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</si>
  <si>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</si>
  <si>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</si>
  <si>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</si>
  <si>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</si>
  <si>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</si>
  <si>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</si>
  <si>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</si>
  <si>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</si>
  <si>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</si>
  <si>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</si>
  <si>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</si>
  <si>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</si>
  <si>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</si>
  <si>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</si>
  <si>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</si>
  <si>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</si>
  <si>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</si>
  <si>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</si>
  <si>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</si>
  <si>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</si>
  <si>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</si>
  <si>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</si>
  <si>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</si>
  <si>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</si>
  <si>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</si>
  <si>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</si>
  <si>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</si>
  <si>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</si>
  <si>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</si>
  <si>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</si>
  <si>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</si>
  <si>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</si>
  <si>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</si>
  <si>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</si>
  <si>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</si>
  <si>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</si>
  <si>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</si>
  <si>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</si>
  <si>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</si>
  <si>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</si>
  <si>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</si>
  <si>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</si>
  <si>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</si>
  <si>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</si>
  <si>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</si>
  <si>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</si>
  <si>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</si>
  <si>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</si>
  <si>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</si>
  <si>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</si>
  <si>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</si>
  <si>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</si>
  <si>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</si>
  <si>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</si>
  <si>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</si>
  <si>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</si>
  <si>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</si>
  <si>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</si>
  <si>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</si>
  <si>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</si>
  <si>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</si>
  <si>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</si>
  <si>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</si>
  <si>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</si>
  <si>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</si>
  <si>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</si>
  <si>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</si>
  <si>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</si>
  <si>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</si>
  <si>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</si>
  <si>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</si>
  <si>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</si>
  <si>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</si>
  <si>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</si>
  <si>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</si>
  <si>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</si>
  <si>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</si>
  <si>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</si>
  <si>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</si>
  <si>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</si>
  <si>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</si>
  <si>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</si>
  <si>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</si>
  <si>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</si>
  <si>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</si>
  <si>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</si>
  <si>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</si>
  <si>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</si>
  <si>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</si>
  <si>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</si>
  <si>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</si>
  <si>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</si>
  <si>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</si>
  <si>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</si>
  <si>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</si>
  <si>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</si>
  <si>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</si>
  <si>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</si>
  <si>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</si>
  <si>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</si>
  <si>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</si>
  <si>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</si>
  <si>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</si>
  <si>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</si>
  <si>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</si>
  <si>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</si>
  <si>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</si>
  <si>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</si>
  <si>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</si>
  <si>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</si>
  <si>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</si>
  <si>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</si>
  <si>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</si>
  <si>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</si>
  <si>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</si>
  <si>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</si>
  <si>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</si>
  <si>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</si>
  <si>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</si>
  <si>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</si>
  <si>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</si>
  <si>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</si>
  <si>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</si>
  <si>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</si>
  <si>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</si>
  <si>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</si>
  <si>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</si>
  <si>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</si>
  <si>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</si>
  <si>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</si>
  <si>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</si>
  <si>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</si>
  <si>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</si>
  <si>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</si>
  <si>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</si>
  <si>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</si>
  <si>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</si>
  <si>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</si>
  <si>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</si>
  <si>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</si>
  <si>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</si>
  <si>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</si>
  <si>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</si>
  <si>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</si>
  <si>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</si>
  <si>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</si>
  <si>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</si>
  <si>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</si>
  <si>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</si>
  <si>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</si>
  <si>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</si>
  <si>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</si>
  <si>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</si>
  <si>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</si>
  <si>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</si>
  <si>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</si>
  <si>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</si>
  <si>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</si>
  <si>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</si>
  <si>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</si>
  <si>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</si>
  <si>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</si>
  <si>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</si>
  <si>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</si>
  <si>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</si>
  <si>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</si>
  <si>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</si>
  <si>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</si>
  <si>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</si>
  <si>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</si>
  <si>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</si>
  <si>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</si>
  <si>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</si>
  <si>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</si>
  <si>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</si>
  <si>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</si>
  <si>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</si>
  <si>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</si>
  <si>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</si>
  <si>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</si>
  <si>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</si>
  <si>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</si>
  <si>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</si>
  <si>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</si>
  <si>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</si>
  <si>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</si>
  <si>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</si>
  <si>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</si>
  <si>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</si>
  <si>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</si>
  <si>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</si>
  <si>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</si>
  <si>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</si>
  <si>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</si>
  <si>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</si>
  <si>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</si>
  <si>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</si>
  <si>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</si>
  <si>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</si>
  <si>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</si>
  <si>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</si>
  <si>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</si>
  <si>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</si>
  <si>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</si>
  <si>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</si>
  <si>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</si>
  <si>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</si>
  <si>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</si>
  <si>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</si>
  <si>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</si>
  <si>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</si>
  <si>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</si>
  <si>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</si>
  <si>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</si>
  <si>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</si>
  <si>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</si>
  <si>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</si>
  <si>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</si>
  <si>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</si>
  <si>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</si>
  <si>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</si>
  <si>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</si>
  <si>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</si>
  <si>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</si>
  <si>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</si>
  <si>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</si>
  <si>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</si>
  <si>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</si>
  <si>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</si>
  <si>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</si>
  <si>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</si>
  <si>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</si>
  <si>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</si>
  <si>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</si>
  <si>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</si>
  <si>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</si>
  <si>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</si>
  <si>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</si>
  <si>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</si>
  <si>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</si>
  <si>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</si>
  <si>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</si>
  <si>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</si>
  <si>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</si>
  <si>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</si>
  <si>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</si>
  <si>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</si>
  <si>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</si>
  <si>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</si>
  <si>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</si>
  <si>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</si>
  <si>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</si>
  <si>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</si>
  <si>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</si>
  <si>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</si>
  <si>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</si>
  <si>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</si>
  <si>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</si>
  <si>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</si>
  <si>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</si>
  <si>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</si>
  <si>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</si>
  <si>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</si>
  <si>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</si>
  <si>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</si>
  <si>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</si>
  <si>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</si>
  <si>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</si>
  <si>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</si>
  <si>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</si>
  <si>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</si>
  <si>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</si>
  <si>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</si>
  <si>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</si>
  <si>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</si>
  <si>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</si>
  <si>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</si>
  <si>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</si>
  <si>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</si>
  <si>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</si>
  <si>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</si>
  <si>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</si>
  <si>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</si>
  <si>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</si>
  <si>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</si>
  <si>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</si>
  <si>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</si>
  <si>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</si>
  <si>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</si>
  <si>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</si>
  <si>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</si>
  <si>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</si>
  <si>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</si>
  <si>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</si>
  <si>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</si>
  <si>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</si>
  <si>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</si>
  <si>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</si>
  <si>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</si>
  <si>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</si>
  <si>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</si>
  <si>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</si>
  <si>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</si>
  <si>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</si>
  <si>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</si>
  <si>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</si>
  <si>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</si>
  <si>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</si>
  <si>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</si>
  <si>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</si>
  <si>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</si>
  <si>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</si>
  <si>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</si>
  <si>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</si>
  <si>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</si>
  <si>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</si>
  <si>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</si>
  <si>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</si>
  <si>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</si>
  <si>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</si>
  <si>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</si>
  <si>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</si>
  <si>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</si>
  <si>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</si>
  <si>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</si>
  <si>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</si>
  <si>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</si>
  <si>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</si>
  <si>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</si>
  <si>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</si>
  <si>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</si>
  <si>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</si>
  <si>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</si>
  <si>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</si>
  <si>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</si>
  <si>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</si>
  <si>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</si>
  <si>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</si>
  <si>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</si>
  <si>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</si>
  <si>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</si>
  <si>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</si>
  <si>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</si>
  <si>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</si>
  <si>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</si>
  <si>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</si>
  <si>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</si>
  <si>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</si>
  <si>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</si>
  <si>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</si>
  <si>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</si>
  <si>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</si>
  <si>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</si>
  <si>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</si>
  <si>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</si>
  <si>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</si>
  <si>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</si>
  <si>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</si>
  <si>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</si>
  <si>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</si>
  <si>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</si>
  <si>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</si>
  <si>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</si>
  <si>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</si>
  <si>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</si>
  <si>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</si>
  <si>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</si>
  <si>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</si>
  <si>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</si>
  <si>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</si>
  <si>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</si>
  <si>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</si>
  <si>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</si>
  <si>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</si>
  <si>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</si>
  <si>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</si>
  <si>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</si>
  <si>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</si>
  <si>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</si>
  <si>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</si>
  <si>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</si>
  <si>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</si>
  <si>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</si>
  <si>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</si>
  <si>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</si>
  <si>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</si>
  <si>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</si>
  <si>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</si>
  <si>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</si>
  <si>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</si>
  <si>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</si>
  <si>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</si>
  <si>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</si>
  <si>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</si>
  <si>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</si>
  <si>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</si>
  <si>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</si>
  <si>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</si>
  <si>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</si>
  <si>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</si>
  <si>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</si>
  <si>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</si>
  <si>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</si>
  <si>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</si>
  <si>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</si>
  <si>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</si>
  <si>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</si>
  <si>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</si>
  <si>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</si>
  <si>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</si>
  <si>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</si>
  <si>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</si>
  <si>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</si>
  <si>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</si>
  <si>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</si>
  <si>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</si>
  <si>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</si>
  <si>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</si>
  <si>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</si>
  <si>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</si>
  <si>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</si>
  <si>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</si>
  <si>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</si>
  <si>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</si>
  <si>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</si>
  <si>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</si>
  <si>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</si>
  <si>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</si>
  <si>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</si>
  <si>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</si>
  <si>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</si>
  <si>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</si>
  <si>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</si>
  <si>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</si>
  <si>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</si>
  <si>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</si>
  <si>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</si>
  <si>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</si>
  <si>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</si>
  <si>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</si>
  <si>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</si>
  <si>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</si>
  <si>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</si>
  <si>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</si>
  <si>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</si>
  <si>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</si>
  <si>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</si>
  <si>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</si>
  <si>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</si>
  <si>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</si>
  <si>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</si>
  <si>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</si>
  <si>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</si>
  <si>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</si>
  <si>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</si>
  <si>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</si>
  <si>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</si>
  <si>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</si>
  <si>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</si>
  <si>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</si>
  <si>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</si>
  <si>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</si>
  <si>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</si>
  <si>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</si>
  <si>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</si>
  <si>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</si>
  <si>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</si>
  <si>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</si>
  <si>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</si>
  <si>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</si>
  <si>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</si>
  <si>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</si>
  <si>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</si>
  <si>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</si>
  <si>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</si>
  <si>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</si>
  <si>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</si>
  <si>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</si>
  <si>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</si>
  <si>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</si>
  <si>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</si>
  <si>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</si>
  <si>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</si>
  <si>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</si>
  <si>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</si>
  <si>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</si>
  <si>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</si>
  <si>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</si>
  <si>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</si>
  <si>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</si>
  <si>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</si>
  <si>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</si>
  <si>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</si>
  <si>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</si>
  <si>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</si>
  <si>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</si>
  <si>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</si>
  <si>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</si>
  <si>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</si>
  <si>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</si>
  <si>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</si>
  <si>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</si>
  <si>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</si>
  <si>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</si>
  <si>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</si>
  <si>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</si>
  <si>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</si>
  <si>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</si>
  <si>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</si>
  <si>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</si>
  <si>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</si>
  <si>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</si>
  <si>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</si>
  <si>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</si>
  <si>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</si>
  <si>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</si>
  <si>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</si>
  <si>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</si>
  <si>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</si>
  <si>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</si>
  <si>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</si>
  <si>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</si>
  <si>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</si>
  <si>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</si>
  <si>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</si>
  <si>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</si>
  <si>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</si>
  <si>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</si>
  <si>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</si>
  <si>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</si>
  <si>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</si>
  <si>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</si>
  <si>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</si>
  <si>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</si>
  <si>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</si>
  <si>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</si>
  <si>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</si>
  <si>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</si>
  <si>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</si>
  <si>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</si>
  <si>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</si>
  <si>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</si>
  <si>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</si>
  <si>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</si>
  <si>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</si>
  <si>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</si>
  <si>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</si>
  <si>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</si>
  <si>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</si>
  <si>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</si>
  <si>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</si>
  <si>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</si>
  <si>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</si>
  <si>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</si>
  <si>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</si>
  <si>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</si>
  <si>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</si>
  <si>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</si>
  <si>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</si>
  <si>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</si>
  <si>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</si>
  <si>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</si>
  <si>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</si>
  <si>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</si>
  <si>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</si>
  <si>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</si>
  <si>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</si>
  <si>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</si>
  <si>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</si>
  <si>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</si>
  <si>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</si>
  <si>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</si>
  <si>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</si>
  <si>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</si>
  <si>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</si>
  <si>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</si>
  <si>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</si>
  <si>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</si>
  <si>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</si>
  <si>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</si>
  <si>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</si>
  <si>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</si>
  <si>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</si>
  <si>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</si>
  <si>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</si>
  <si>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</si>
  <si>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</si>
  <si>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</si>
  <si>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</si>
  <si>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</si>
  <si>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</si>
  <si>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</si>
  <si>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</si>
  <si>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</si>
  <si>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</si>
  <si>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</si>
  <si>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</si>
  <si>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</si>
  <si>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</si>
  <si>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</si>
  <si>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</si>
  <si>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</si>
  <si>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</si>
  <si>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</si>
  <si>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</si>
  <si>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</si>
  <si>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</si>
  <si>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</si>
  <si>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</si>
  <si>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</si>
  <si>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</si>
  <si>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</si>
  <si>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</si>
  <si>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</si>
  <si>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</si>
  <si>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</si>
  <si>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</si>
  <si>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</si>
  <si>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</si>
  <si>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</si>
  <si>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</si>
  <si>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</si>
  <si>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</si>
  <si>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</si>
  <si>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</si>
  <si>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</si>
  <si>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</si>
  <si>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</si>
  <si>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</si>
  <si>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</si>
  <si>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</si>
  <si>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</si>
  <si>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</si>
  <si>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</si>
  <si>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</si>
  <si>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</si>
  <si>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</si>
  <si>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</si>
  <si>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</si>
  <si>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</si>
  <si>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</si>
  <si>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</si>
  <si>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</si>
  <si>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</si>
  <si>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</si>
  <si>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</si>
  <si>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</si>
  <si>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</si>
  <si>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</si>
  <si>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</si>
  <si>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</si>
  <si>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</si>
  <si>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</si>
  <si>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</si>
  <si>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</si>
  <si>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</si>
  <si>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</si>
  <si>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</si>
  <si>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</si>
  <si>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</si>
  <si>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</si>
  <si>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</si>
  <si>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</si>
  <si>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</si>
  <si>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</si>
  <si>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</si>
  <si>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</si>
  <si>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</si>
  <si>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</si>
  <si>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</si>
  <si>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</si>
  <si>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</si>
  <si>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</si>
  <si>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</si>
  <si>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</si>
  <si>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</si>
  <si>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</si>
  <si>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</si>
  <si>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</si>
  <si>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</si>
  <si>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</si>
  <si>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</si>
  <si>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</si>
  <si>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</si>
  <si>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</si>
  <si>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</si>
  <si>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</si>
  <si>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</si>
  <si>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</si>
  <si>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</si>
  <si>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</si>
  <si>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</si>
  <si>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</si>
  <si>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</si>
  <si>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</si>
  <si>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</si>
  <si>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</si>
  <si>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</si>
  <si>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</si>
  <si>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</si>
  <si>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</si>
  <si>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</si>
  <si>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</si>
  <si>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</si>
  <si>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</si>
  <si>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</si>
  <si>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</si>
  <si>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</si>
  <si>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</si>
  <si>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</si>
  <si>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</si>
  <si>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</si>
  <si>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</si>
  <si>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</si>
  <si>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</si>
  <si>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</si>
  <si>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</si>
  <si>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</si>
  <si>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</si>
  <si>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</si>
  <si>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</si>
  <si>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</si>
  <si>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</si>
  <si>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</si>
  <si>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</si>
  <si>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</si>
  <si>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</si>
  <si>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</si>
  <si>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</si>
  <si>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</si>
  <si>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</si>
  <si>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</si>
  <si>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</si>
  <si>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</si>
  <si>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</si>
  <si>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</si>
  <si>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</si>
  <si>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</si>
  <si>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</si>
  <si>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</si>
  <si>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</si>
  <si>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</si>
  <si>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</si>
  <si>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</si>
  <si>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</si>
  <si>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</si>
  <si>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</si>
  <si>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</si>
  <si>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</si>
  <si>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</si>
  <si>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</si>
  <si>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</si>
  <si>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</si>
  <si>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</si>
  <si>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</si>
  <si>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</si>
  <si>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</si>
  <si>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</si>
  <si>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</si>
  <si>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</si>
  <si>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</si>
  <si>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</si>
  <si>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</si>
  <si>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</si>
  <si>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</si>
  <si>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</si>
  <si>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</si>
  <si>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</si>
  <si>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</si>
  <si>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</si>
  <si>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</si>
  <si>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</si>
  <si>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</si>
  <si>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</si>
  <si>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</si>
  <si>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</si>
  <si>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</si>
  <si>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</si>
  <si>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</si>
  <si>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</si>
  <si>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</si>
  <si>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</si>
  <si>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</si>
  <si>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</si>
  <si>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</si>
  <si>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</si>
  <si>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</si>
  <si>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</si>
  <si>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</si>
  <si>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</si>
  <si>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</si>
  <si>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</si>
  <si>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</si>
  <si>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</si>
  <si>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</si>
  <si>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</si>
  <si>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</si>
  <si>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</si>
  <si>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</si>
  <si>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</si>
  <si>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</si>
  <si>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</si>
  <si>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</si>
  <si>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</si>
  <si>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</si>
  <si>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</si>
  <si>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</si>
  <si>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</si>
  <si>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</si>
  <si>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</si>
  <si>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</si>
  <si>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</si>
  <si>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</si>
  <si>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</si>
  <si>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</si>
  <si>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</si>
  <si>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</si>
  <si>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</si>
  <si>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</si>
  <si>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</si>
  <si>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</si>
  <si>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</si>
  <si>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</si>
  <si>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</si>
  <si>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</si>
  <si>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</si>
  <si>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</si>
  <si>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</si>
  <si>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</si>
  <si>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</si>
  <si>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</si>
  <si>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</si>
  <si>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</si>
  <si>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</si>
  <si>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</si>
  <si>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</si>
  <si>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</si>
  <si>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</si>
  <si>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</si>
  <si>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</si>
  <si>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</si>
  <si>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</si>
  <si>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</si>
  <si>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</si>
  <si>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</si>
  <si>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</si>
  <si>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</si>
  <si>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</si>
  <si>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</si>
  <si>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</si>
  <si>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</si>
  <si>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</si>
  <si>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</si>
  <si>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</si>
  <si>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</si>
  <si>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</si>
  <si>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</si>
  <si>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</si>
  <si>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</si>
  <si>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</si>
  <si>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</si>
  <si>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</si>
  <si>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</si>
  <si>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</si>
  <si>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</si>
  <si>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</si>
  <si>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</si>
  <si>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</si>
  <si>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</si>
  <si>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</si>
  <si>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</si>
  <si>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</si>
  <si>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</si>
  <si>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</si>
  <si>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</si>
  <si>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</si>
  <si>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</si>
  <si>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</si>
  <si>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</si>
  <si>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</si>
  <si>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</si>
  <si>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</si>
  <si>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</si>
  <si>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</si>
  <si>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</si>
  <si>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</si>
  <si>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</si>
  <si>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</si>
  <si>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</si>
  <si>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</si>
  <si>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</si>
  <si>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</si>
  <si>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</si>
  <si>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</si>
  <si>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</si>
  <si>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</si>
  <si>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</si>
  <si>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</si>
  <si>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</si>
  <si>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</si>
  <si>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</si>
  <si>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</si>
  <si>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</si>
  <si>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</si>
  <si>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</si>
  <si>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</si>
  <si>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</si>
  <si>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</si>
  <si>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</si>
  <si>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</si>
  <si>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</si>
  <si>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</si>
  <si>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</si>
  <si>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</si>
  <si>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</si>
  <si>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</si>
  <si>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</si>
  <si>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</si>
  <si>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</si>
  <si>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</si>
  <si>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</si>
  <si>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</si>
  <si>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</si>
  <si>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</si>
  <si>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</si>
  <si>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</si>
  <si>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</si>
  <si>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</si>
  <si>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</si>
  <si>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</si>
  <si>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</si>
  <si>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</si>
  <si>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</si>
  <si>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</si>
  <si>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</si>
  <si>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</si>
  <si>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</si>
  <si>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</si>
  <si>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</si>
  <si>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</si>
  <si>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</si>
  <si>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</si>
  <si>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</si>
  <si>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</si>
  <si>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</si>
  <si>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</si>
  <si>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</si>
  <si>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</si>
  <si>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</si>
  <si>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</si>
  <si>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</si>
  <si>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</si>
  <si>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</si>
  <si>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</si>
  <si>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</si>
  <si>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</si>
  <si>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</si>
  <si>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</si>
  <si>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</si>
  <si>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</si>
  <si>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</si>
  <si>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</si>
  <si>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</si>
  <si>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</si>
  <si>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</si>
  <si>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</si>
  <si>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</si>
  <si>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</si>
  <si>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</si>
  <si>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</si>
  <si>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</si>
  <si>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</si>
  <si>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</si>
  <si>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</si>
  <si>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</si>
  <si>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</si>
  <si>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</si>
  <si>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</si>
  <si>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</si>
  <si>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</si>
  <si>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</si>
  <si>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</si>
  <si>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</si>
  <si>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</si>
  <si>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</si>
  <si>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</si>
  <si>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</si>
  <si>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</si>
  <si>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</si>
  <si>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</si>
  <si>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</si>
  <si>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</si>
  <si>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</si>
  <si>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</si>
  <si>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</si>
  <si>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</si>
  <si>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</si>
  <si>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</si>
  <si>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</si>
  <si>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</si>
  <si>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</si>
  <si>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</si>
  <si>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</si>
  <si>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</si>
  <si>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</si>
  <si>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</si>
  <si>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</si>
  <si>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</si>
  <si>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</si>
  <si>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</si>
  <si>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</si>
  <si>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</si>
  <si>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</si>
  <si>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</si>
  <si>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</si>
  <si>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</si>
  <si>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</si>
  <si>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</si>
  <si>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</si>
  <si>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</si>
  <si>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</si>
  <si>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</si>
  <si>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</si>
  <si>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</si>
  <si>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</si>
  <si>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</si>
  <si>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</si>
  <si>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</si>
  <si>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</si>
  <si>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</si>
  <si>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</si>
  <si>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</si>
  <si>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</si>
  <si>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</si>
  <si>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</si>
  <si>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</si>
  <si>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</si>
  <si>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</si>
  <si>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</si>
  <si>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</si>
  <si>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</si>
  <si>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</si>
  <si>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</si>
  <si>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</si>
  <si>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</si>
  <si>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</si>
  <si>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</si>
  <si>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</si>
  <si>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</si>
  <si>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</si>
  <si>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</si>
  <si>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</si>
  <si>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</si>
  <si>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</si>
  <si>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</si>
  <si>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</si>
  <si>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</si>
  <si>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</si>
  <si>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</si>
  <si>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</si>
  <si>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</si>
  <si>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</si>
  <si>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</si>
  <si>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</si>
  <si>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</si>
  <si>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</si>
  <si>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</si>
  <si>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</si>
  <si>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</si>
  <si>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</si>
  <si>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</si>
  <si>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</si>
  <si>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</si>
  <si>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</si>
  <si>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</si>
  <si>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</si>
  <si>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</si>
  <si>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</si>
  <si>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</si>
  <si>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</si>
  <si>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</si>
  <si>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</si>
  <si>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</si>
  <si>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</si>
  <si>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</si>
  <si>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</si>
  <si>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</si>
  <si>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</si>
  <si>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</si>
  <si>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</si>
  <si>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</si>
  <si>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</si>
  <si>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</si>
  <si>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</si>
  <si>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</si>
  <si>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</si>
  <si>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</si>
  <si>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</si>
  <si>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</si>
  <si>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</si>
  <si>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</si>
  <si>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</si>
  <si>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</si>
  <si>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</si>
  <si>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</si>
  <si>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</si>
  <si>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</si>
  <si>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</si>
  <si>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</si>
  <si>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</si>
  <si>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</si>
  <si>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</si>
  <si>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</si>
  <si>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</si>
  <si>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</si>
  <si>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</si>
  <si>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</si>
  <si>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</si>
  <si>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</si>
  <si>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</si>
  <si>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</si>
  <si>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</si>
  <si>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</si>
  <si>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</si>
  <si>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</si>
  <si>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</si>
  <si>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</si>
  <si>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</si>
  <si>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</si>
  <si>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</si>
  <si>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</si>
  <si>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</si>
  <si>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</si>
  <si>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</si>
  <si>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</si>
  <si>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</si>
  <si>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</si>
  <si>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</si>
  <si>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</si>
  <si>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</si>
  <si>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</si>
  <si>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</si>
  <si>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</si>
  <si>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</si>
  <si>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</si>
  <si>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</si>
  <si>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</si>
  <si>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</si>
  <si>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</si>
  <si>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</si>
  <si>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</si>
  <si>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</si>
  <si>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</si>
  <si>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</si>
  <si>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</si>
  <si>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</si>
  <si>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</si>
  <si>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</si>
  <si>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</si>
  <si>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</si>
  <si>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</si>
  <si>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</si>
  <si>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</si>
  <si>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</si>
  <si>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</si>
  <si>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</si>
  <si>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</si>
  <si>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</si>
  <si>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</si>
  <si>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</si>
  <si>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</si>
  <si>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</si>
  <si>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</si>
  <si>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</si>
  <si>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</si>
  <si>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</si>
  <si>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</si>
  <si>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</si>
  <si>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</si>
  <si>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</si>
  <si>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</si>
  <si>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</si>
  <si>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</si>
  <si>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</si>
  <si>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</si>
  <si>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</si>
  <si>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</si>
  <si>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</si>
  <si>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</si>
  <si>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</si>
  <si>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</si>
  <si>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</si>
  <si>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</si>
  <si>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</si>
  <si>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</si>
  <si>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</si>
  <si>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</si>
  <si>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</si>
  <si>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</si>
  <si>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</si>
  <si>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</si>
  <si>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</si>
  <si>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</si>
  <si>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</si>
  <si>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</si>
  <si>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</si>
  <si>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</si>
  <si>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</si>
  <si>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</si>
  <si>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</si>
  <si>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</si>
  <si>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</si>
  <si>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</si>
  <si>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</si>
  <si>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</si>
  <si>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</si>
  <si>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</si>
  <si>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</si>
  <si>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</si>
  <si>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</si>
  <si>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</si>
  <si>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</si>
  <si>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</si>
  <si>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</si>
  <si>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</si>
  <si>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</si>
  <si>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</si>
  <si>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</si>
  <si>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</si>
  <si>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</si>
  <si>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</si>
  <si>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</si>
  <si>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</si>
  <si>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</si>
  <si>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</si>
  <si>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</si>
  <si>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</si>
  <si>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</si>
  <si>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</si>
  <si>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</si>
  <si>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</si>
  <si>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</si>
  <si>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</si>
  <si>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</si>
  <si>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</si>
  <si>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</si>
  <si>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</si>
  <si>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</si>
  <si>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</si>
  <si>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</si>
  <si>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</si>
  <si>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</si>
  <si>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</si>
  <si>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</si>
  <si>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</si>
  <si>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</si>
  <si>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</si>
  <si>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</si>
  <si>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</si>
  <si>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</si>
  <si>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</si>
  <si>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</si>
  <si>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</si>
  <si>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</si>
  <si>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</si>
  <si>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</si>
  <si>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</si>
  <si>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</si>
  <si>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</si>
  <si>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</si>
  <si>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</si>
  <si>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</si>
  <si>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</si>
  <si>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</si>
  <si>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</si>
  <si>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</si>
  <si>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</si>
  <si>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</si>
  <si>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</si>
  <si>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</si>
  <si>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</si>
  <si>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</si>
  <si>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</si>
  <si>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</si>
  <si>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</si>
  <si>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</si>
  <si>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</si>
  <si>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</si>
  <si>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</si>
  <si>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</si>
  <si>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</si>
  <si>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</si>
  <si>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</si>
  <si>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</si>
  <si>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</si>
  <si>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</si>
  <si>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</si>
  <si>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</si>
  <si>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</si>
  <si>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</si>
  <si>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</si>
  <si>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</si>
  <si>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</si>
  <si>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</si>
  <si>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</si>
  <si>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</si>
  <si>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</si>
  <si>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</si>
  <si>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</si>
  <si>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</si>
  <si>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</si>
  <si>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</si>
  <si>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</si>
  <si>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</si>
  <si>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</si>
  <si>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</si>
  <si>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</si>
  <si>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</si>
  <si>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</si>
  <si>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</si>
  <si>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</si>
  <si>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</si>
  <si>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</si>
  <si>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</si>
  <si>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</si>
  <si>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</si>
  <si>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</si>
  <si>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</si>
  <si>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</si>
  <si>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</si>
  <si>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</si>
  <si>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</si>
  <si>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</si>
  <si>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</si>
  <si>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</si>
  <si>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</si>
  <si>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</si>
  <si>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</si>
  <si>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</si>
  <si>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</si>
  <si>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</si>
  <si>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</si>
  <si>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</si>
  <si>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</si>
  <si>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</si>
  <si>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</si>
  <si>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</si>
  <si>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</si>
  <si>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</si>
  <si>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</si>
  <si>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</si>
  <si>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</si>
  <si>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</si>
  <si>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</si>
  <si>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</si>
  <si>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</si>
  <si>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</si>
  <si>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</si>
  <si>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</si>
  <si>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</si>
  <si>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</si>
  <si>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</si>
  <si>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</si>
  <si>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</si>
  <si>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</si>
  <si>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</si>
  <si>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</si>
  <si>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</si>
  <si>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</si>
  <si>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</si>
  <si>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</si>
  <si>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</si>
  <si>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</si>
  <si>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</si>
  <si>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</si>
  <si>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</si>
  <si>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</si>
  <si>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</si>
  <si>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</si>
  <si>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</si>
  <si>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</si>
  <si>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</si>
  <si>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</si>
  <si>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</si>
  <si>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</si>
  <si>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</si>
  <si>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</si>
  <si>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</si>
  <si>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</si>
  <si>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</si>
  <si>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</si>
  <si>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</si>
  <si>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</si>
  <si>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</si>
  <si>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</si>
  <si>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</si>
  <si>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</si>
  <si>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</si>
  <si>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</si>
  <si>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</si>
  <si>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</si>
  <si>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</si>
  <si>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</si>
  <si>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</si>
  <si>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</si>
  <si>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</si>
  <si>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</si>
  <si>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</si>
  <si>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</si>
  <si>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</si>
  <si>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</si>
  <si>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</si>
  <si>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</si>
  <si>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</si>
  <si>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</si>
  <si>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</si>
  <si>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</si>
  <si>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</si>
  <si>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</si>
  <si>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</si>
  <si>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</si>
  <si>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</si>
  <si>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</si>
  <si>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</si>
  <si>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</si>
  <si>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</si>
  <si>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</si>
  <si>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</si>
  <si>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</si>
  <si>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</si>
  <si>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</si>
  <si>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</si>
  <si>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</si>
  <si>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</si>
  <si>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</si>
  <si>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</si>
  <si>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</si>
  <si>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</si>
  <si>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</si>
  <si>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</si>
  <si>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</si>
  <si>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</si>
  <si>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</si>
  <si>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</si>
  <si>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</si>
  <si>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</si>
  <si>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</si>
  <si>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</si>
  <si>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</si>
  <si>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</si>
  <si>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</si>
  <si>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</si>
  <si>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</si>
  <si>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</si>
  <si>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</si>
  <si>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</si>
  <si>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</si>
  <si>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</si>
  <si>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</si>
  <si>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</si>
  <si>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</si>
  <si>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</si>
  <si>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</si>
  <si>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</si>
  <si>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</si>
  <si>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</si>
  <si>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</si>
  <si>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</si>
  <si>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</si>
  <si>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</si>
  <si>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</si>
  <si>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</si>
  <si>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</si>
  <si>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</si>
  <si>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</si>
  <si>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</si>
  <si>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</si>
  <si>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</si>
  <si>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</si>
  <si>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</si>
  <si>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</si>
  <si>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</si>
  <si>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</si>
  <si>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</si>
  <si>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</si>
  <si>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</si>
  <si>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</si>
  <si>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</si>
  <si>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</si>
  <si>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</si>
  <si>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</si>
  <si>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</si>
  <si>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</si>
  <si>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</si>
  <si>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</si>
  <si>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</si>
  <si>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</si>
  <si>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</si>
  <si>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</si>
  <si>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</si>
  <si>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</si>
  <si>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</si>
  <si>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</si>
  <si>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</si>
  <si>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</si>
  <si>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</si>
  <si>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</si>
  <si>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</si>
  <si>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</si>
  <si>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</si>
  <si>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</si>
  <si>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</si>
  <si>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</si>
  <si>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</si>
  <si>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</si>
  <si>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</si>
  <si>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</si>
  <si>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</si>
  <si>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</si>
  <si>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</si>
  <si>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</si>
  <si>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</si>
  <si>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</si>
  <si>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</si>
  <si>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</si>
  <si>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</si>
  <si>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</si>
  <si>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</si>
  <si>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</si>
  <si>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</si>
  <si>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</si>
  <si>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</si>
  <si>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</si>
  <si>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</si>
  <si>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</si>
  <si>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</si>
  <si>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</si>
  <si>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</si>
  <si>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</si>
  <si>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</si>
  <si>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</si>
  <si>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</si>
  <si>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</si>
  <si>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</si>
  <si>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</si>
  <si>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</si>
  <si>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</si>
  <si>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</si>
  <si>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</si>
  <si>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</si>
  <si>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</si>
  <si>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</si>
  <si>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</si>
  <si>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</si>
  <si>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</si>
  <si>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</si>
  <si>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</si>
  <si>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</si>
  <si>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</si>
  <si>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</si>
  <si>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</si>
  <si>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</si>
  <si>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</si>
  <si>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</si>
  <si>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</si>
  <si>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</si>
  <si>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</si>
  <si>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</si>
  <si>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</si>
  <si>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</si>
  <si>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</si>
  <si>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</si>
  <si>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</si>
  <si>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</si>
  <si>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</si>
  <si>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</si>
  <si>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</si>
  <si>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</si>
  <si>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</si>
  <si>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</si>
  <si>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</si>
  <si>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</si>
  <si>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</si>
  <si>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</si>
  <si>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</si>
  <si>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</si>
  <si>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</si>
  <si>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</si>
  <si>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</si>
  <si>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</si>
  <si>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</si>
  <si>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</si>
  <si>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</si>
  <si>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</si>
  <si>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</si>
  <si>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</si>
  <si>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</si>
  <si>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</si>
  <si>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</si>
  <si>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</si>
  <si>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</si>
  <si>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</si>
  <si>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</si>
  <si>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</si>
  <si>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</si>
  <si>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</si>
  <si>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</si>
  <si>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</si>
  <si>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</si>
  <si>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</si>
  <si>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</si>
  <si>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</si>
  <si>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</si>
  <si>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</si>
  <si>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</si>
  <si>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</si>
  <si>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</si>
  <si>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</si>
  <si>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</si>
  <si>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</si>
  <si>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</si>
  <si>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</si>
  <si>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</si>
  <si>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</si>
  <si>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</si>
  <si>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</si>
  <si>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</si>
  <si>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</si>
  <si>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</si>
  <si>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</si>
  <si>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</si>
  <si>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</si>
  <si>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</si>
  <si>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</si>
  <si>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</si>
  <si>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</si>
  <si>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</si>
  <si>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</si>
  <si>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</si>
  <si>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</si>
  <si>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</si>
  <si>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</si>
  <si>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</si>
  <si>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</si>
  <si>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</si>
  <si>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</si>
  <si>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</si>
  <si>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</si>
  <si>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</si>
  <si>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</si>
  <si>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</si>
  <si>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</si>
  <si>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</si>
  <si>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</si>
  <si>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</si>
  <si>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</si>
  <si>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</si>
  <si>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</si>
  <si>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</si>
  <si>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</si>
  <si>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</si>
  <si>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</si>
  <si>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</si>
  <si>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</si>
  <si>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</si>
  <si>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</si>
  <si>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</si>
  <si>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</si>
  <si>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</si>
  <si>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</si>
  <si>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</si>
  <si>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</si>
  <si>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</si>
  <si>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</si>
  <si>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</si>
  <si>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</si>
  <si>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</si>
  <si>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</si>
  <si>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</si>
  <si>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</si>
  <si>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</si>
  <si>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</si>
  <si>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</si>
  <si>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</si>
  <si>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</si>
  <si>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</si>
  <si>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</si>
  <si>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</si>
  <si>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</si>
  <si>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</si>
  <si>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</si>
  <si>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</si>
  <si>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</si>
  <si>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</si>
  <si>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</si>
  <si>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</si>
  <si>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</si>
  <si>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</si>
  <si>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</si>
  <si>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</si>
  <si>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</si>
  <si>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</si>
  <si>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</si>
  <si>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</si>
  <si>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</si>
  <si>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</si>
  <si>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</si>
  <si>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</si>
  <si>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</si>
  <si>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</si>
  <si>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</si>
  <si>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</si>
  <si>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</si>
  <si>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</si>
  <si>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</si>
  <si>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</si>
  <si>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</si>
  <si>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</si>
  <si>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</si>
  <si>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</si>
  <si>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</si>
  <si>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</si>
  <si>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</si>
  <si>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</si>
  <si>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</si>
  <si>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</si>
  <si>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</si>
  <si>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</si>
  <si>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</si>
  <si>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</si>
  <si>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</si>
  <si>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</si>
  <si>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</si>
  <si>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</si>
  <si>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</si>
  <si>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</si>
  <si>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</si>
  <si>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</si>
  <si>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</si>
  <si>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</si>
  <si>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</si>
  <si>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</si>
  <si>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</si>
  <si>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</si>
  <si>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</si>
  <si>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</si>
  <si>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</si>
  <si>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</si>
  <si>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</si>
  <si>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</si>
  <si>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</si>
  <si>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</si>
  <si>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</si>
  <si>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</si>
  <si>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</si>
  <si>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</si>
  <si>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</si>
  <si>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</si>
  <si>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</si>
  <si>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</si>
  <si>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</si>
  <si>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</si>
  <si>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</si>
  <si>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</si>
  <si>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</si>
  <si>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</si>
  <si>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</si>
  <si>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</si>
  <si>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</si>
  <si>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</si>
  <si>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</si>
  <si>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</si>
  <si>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</si>
  <si>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</si>
  <si>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</si>
  <si>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</si>
  <si>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</si>
  <si>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</si>
  <si>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</si>
  <si>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</si>
  <si>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</si>
  <si>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</si>
  <si>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</si>
  <si>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</si>
  <si>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</si>
  <si>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</si>
  <si>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</si>
  <si>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</si>
  <si>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</si>
  <si>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</si>
  <si>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</si>
  <si>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</si>
  <si>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</si>
  <si>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</si>
  <si>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</si>
  <si>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</si>
  <si>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</si>
  <si>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</si>
  <si>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</si>
  <si>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</si>
  <si>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</si>
  <si>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</si>
  <si>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</si>
  <si>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</si>
  <si>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</si>
  <si>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</si>
  <si>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</si>
  <si>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</si>
  <si>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</si>
  <si>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</si>
  <si>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</si>
  <si>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</si>
  <si>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</si>
  <si>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</si>
  <si>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</si>
  <si>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</si>
  <si>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</si>
  <si>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</si>
  <si>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</si>
  <si>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</si>
  <si>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</si>
  <si>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</si>
  <si>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</si>
  <si>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</si>
  <si>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</si>
  <si>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</si>
  <si>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</si>
  <si>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</si>
  <si>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</si>
  <si>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</si>
  <si>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</si>
  <si>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</si>
  <si>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</si>
  <si>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</si>
  <si>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</si>
  <si>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</si>
  <si>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</si>
  <si>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</si>
  <si>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</si>
  <si>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</si>
  <si>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</si>
  <si>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</si>
  <si>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</si>
  <si>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</si>
  <si>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</si>
  <si>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</si>
  <si>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</si>
  <si>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</si>
  <si>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</si>
  <si>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</si>
  <si>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</si>
  <si>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</si>
  <si>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</si>
  <si>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</si>
  <si>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</si>
  <si>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</si>
  <si>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</si>
  <si>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</si>
  <si>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</si>
  <si>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</si>
  <si>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</si>
  <si>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</si>
  <si>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</si>
  <si>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</si>
  <si>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</si>
  <si>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</si>
  <si>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</si>
  <si>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</si>
  <si>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</si>
  <si>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</si>
  <si>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</si>
  <si>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</si>
  <si>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</si>
  <si>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</si>
  <si>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</si>
  <si>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</si>
  <si>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</si>
  <si>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</si>
  <si>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</si>
  <si>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</si>
  <si>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</si>
  <si>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</si>
  <si>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</si>
  <si>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</si>
  <si>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</si>
  <si>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</si>
  <si>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</si>
  <si>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</si>
  <si>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</si>
  <si>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</si>
  <si>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</si>
  <si>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</si>
  <si>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</si>
  <si>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</si>
  <si>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</si>
  <si>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</si>
  <si>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</si>
  <si>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</si>
  <si>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</si>
  <si>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</si>
  <si>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</si>
  <si>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</si>
  <si>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</si>
  <si>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</si>
  <si>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</si>
  <si>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</si>
  <si>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</si>
  <si>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</si>
  <si>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</si>
  <si>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</si>
  <si>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</si>
  <si>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</si>
  <si>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</si>
  <si>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</si>
  <si>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</si>
  <si>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</si>
  <si>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</si>
  <si>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</si>
  <si>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</si>
  <si>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</si>
  <si>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</si>
  <si>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</si>
  <si>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</si>
  <si>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</si>
  <si>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</si>
  <si>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</si>
  <si>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</si>
  <si>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</si>
  <si>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</si>
  <si>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</si>
  <si>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</si>
  <si>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</si>
  <si>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</si>
  <si>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</si>
  <si>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</si>
  <si>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</si>
  <si>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</si>
  <si>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</si>
  <si>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</si>
  <si>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</si>
  <si>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</si>
  <si>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</si>
  <si>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</si>
  <si>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</si>
  <si>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</si>
  <si>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</si>
  <si>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</si>
  <si>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</si>
  <si>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</si>
  <si>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</si>
  <si>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</si>
  <si>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</si>
  <si>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</si>
  <si>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</si>
  <si>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</si>
  <si>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</si>
  <si>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</si>
  <si>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</si>
  <si>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</si>
  <si>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</si>
  <si>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</si>
  <si>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</si>
  <si>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</si>
  <si>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</si>
  <si>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</si>
  <si>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</si>
  <si>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</si>
  <si>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</si>
  <si>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</si>
  <si>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</si>
  <si>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</si>
  <si>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</si>
  <si>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</si>
  <si>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</si>
  <si>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</si>
  <si>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</si>
  <si>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</si>
  <si>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</si>
  <si>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</si>
  <si>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</si>
  <si>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</si>
  <si>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</si>
  <si>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</si>
  <si>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</si>
  <si>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</si>
  <si>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</si>
  <si>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</si>
  <si>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</si>
  <si>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</si>
  <si>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</si>
  <si>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</si>
  <si>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</si>
  <si>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</si>
  <si>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</si>
  <si>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</si>
  <si>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</si>
  <si>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</si>
  <si>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</si>
  <si>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</si>
  <si>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</si>
  <si>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</si>
  <si>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</si>
  <si>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</si>
  <si>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</si>
  <si>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</si>
  <si>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</si>
  <si>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</si>
  <si>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</si>
  <si>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</si>
  <si>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</si>
  <si>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</si>
  <si>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</si>
  <si>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</si>
  <si>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</si>
  <si>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</si>
  <si>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</si>
  <si>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</si>
  <si>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</si>
  <si>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</si>
  <si>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</si>
  <si>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</si>
  <si>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</si>
  <si>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</si>
  <si>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</si>
  <si>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</si>
  <si>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</si>
  <si>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</si>
  <si>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</si>
  <si>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</si>
  <si>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</si>
  <si>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</si>
  <si>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</si>
  <si>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</si>
  <si>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</si>
  <si>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</si>
  <si>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</si>
  <si>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</si>
  <si>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</si>
  <si>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</si>
  <si>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</si>
  <si>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</si>
  <si>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</si>
  <si>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</si>
  <si>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</si>
  <si>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</si>
  <si>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</si>
  <si>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</si>
  <si>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</si>
  <si>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</si>
  <si>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</si>
  <si>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</si>
  <si>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</si>
  <si>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</si>
  <si>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</si>
  <si>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</si>
  <si>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</si>
  <si>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</si>
  <si>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</si>
  <si>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</si>
  <si>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</si>
  <si>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</si>
  <si>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</si>
  <si>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</si>
  <si>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</si>
  <si>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</si>
  <si>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</si>
  <si>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</si>
  <si>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</si>
  <si>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</si>
  <si>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</si>
  <si>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</si>
  <si>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</si>
  <si>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</si>
  <si>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</si>
  <si>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</si>
  <si>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</si>
  <si>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</si>
  <si>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</si>
  <si>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</si>
  <si>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</si>
  <si>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</si>
  <si>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</si>
  <si>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</si>
  <si>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</si>
  <si>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</si>
  <si>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</si>
  <si>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</si>
  <si>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</si>
  <si>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</si>
  <si>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</si>
  <si>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</si>
  <si>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</si>
  <si>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</si>
  <si>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</si>
  <si>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</si>
  <si>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</si>
  <si>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</si>
  <si>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</si>
  <si>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</si>
  <si>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</si>
  <si>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</si>
  <si>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</si>
  <si>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</si>
  <si>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</si>
  <si>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</si>
  <si>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</si>
  <si>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</si>
  <si>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</si>
  <si>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</si>
  <si>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</si>
  <si>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</si>
  <si>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</si>
  <si>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</si>
  <si>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</si>
  <si>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</si>
  <si>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</si>
  <si>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</si>
  <si>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</si>
  <si>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</si>
  <si>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</si>
  <si>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</si>
  <si>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</si>
  <si>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</si>
  <si>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</si>
  <si>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</si>
  <si>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</si>
  <si>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</si>
  <si>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</si>
  <si>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</si>
  <si>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</si>
  <si>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</si>
  <si>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</si>
  <si>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</si>
  <si>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</si>
  <si>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</si>
  <si>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</si>
  <si>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</si>
  <si>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</si>
  <si>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</si>
  <si>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</si>
  <si>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</si>
  <si>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</si>
  <si>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</si>
  <si>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</si>
  <si>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</si>
  <si>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</si>
  <si>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</si>
  <si>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</si>
  <si>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</si>
  <si>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</si>
  <si>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</si>
  <si>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</si>
  <si>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</si>
  <si>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</si>
  <si>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</si>
  <si>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</si>
  <si>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</si>
  <si>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</si>
  <si>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</si>
  <si>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</si>
  <si>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</si>
  <si>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</si>
  <si>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</si>
  <si>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</si>
  <si>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</si>
  <si>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</si>
  <si>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</si>
  <si>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</si>
  <si>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</si>
  <si>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</si>
  <si>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</si>
  <si>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</si>
  <si>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</si>
  <si>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</si>
  <si>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</si>
  <si>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</si>
  <si>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</si>
  <si>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</si>
  <si>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</si>
  <si>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</si>
  <si>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</si>
  <si>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</si>
  <si>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</si>
  <si>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</si>
  <si>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</si>
  <si>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</si>
  <si>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</si>
  <si>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</si>
  <si>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</si>
  <si>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</si>
  <si>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</si>
  <si>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</si>
  <si>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</si>
  <si>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</si>
  <si>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</si>
  <si>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</si>
  <si>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</si>
  <si>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</si>
  <si>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</si>
  <si>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</si>
  <si>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</si>
  <si>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</si>
  <si>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</si>
  <si>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</si>
  <si>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</si>
  <si>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</si>
  <si>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</si>
  <si>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</si>
  <si>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</si>
  <si>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</si>
  <si>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</si>
  <si>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</si>
  <si>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</si>
  <si>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</si>
  <si>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</si>
  <si>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</si>
  <si>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</si>
  <si>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</si>
  <si>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</si>
  <si>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</si>
  <si>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</si>
  <si>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</si>
  <si>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</si>
  <si>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</si>
  <si>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</si>
  <si>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</si>
  <si>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</si>
  <si>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</si>
  <si>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</si>
  <si>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</si>
  <si>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</si>
  <si>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</si>
  <si>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</si>
  <si>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</si>
  <si>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</si>
  <si>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</si>
  <si>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</si>
  <si>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</si>
  <si>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</si>
  <si>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</si>
  <si>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</si>
  <si>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</si>
  <si>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</si>
  <si>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</si>
  <si>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</si>
  <si>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</si>
  <si>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</si>
  <si>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</si>
  <si>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</si>
  <si>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</si>
  <si>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</si>
  <si>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</si>
  <si>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</si>
  <si>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</si>
  <si>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</si>
  <si>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</si>
  <si>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</si>
  <si>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</si>
  <si>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</si>
  <si>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</si>
  <si>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</si>
  <si>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</si>
  <si>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</si>
  <si>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</si>
  <si>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</si>
  <si>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</si>
  <si>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</si>
  <si>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</si>
  <si>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</si>
  <si>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</si>
  <si>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</si>
  <si>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</si>
  <si>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</si>
  <si>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</si>
  <si>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</si>
  <si>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</si>
  <si>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</si>
  <si>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</si>
  <si>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</si>
  <si>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</si>
  <si>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</si>
  <si>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</si>
  <si>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</si>
  <si>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</si>
  <si>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</si>
  <si>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</si>
  <si>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</si>
  <si>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</si>
  <si>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</si>
  <si>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</si>
  <si>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</si>
  <si>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</si>
  <si>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</si>
  <si>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</si>
  <si>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</si>
  <si>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</si>
  <si>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</si>
  <si>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</si>
  <si>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</si>
  <si>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</si>
  <si>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</si>
  <si>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</si>
  <si>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</si>
  <si>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</si>
  <si>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</si>
  <si>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</si>
  <si>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</si>
  <si>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</si>
  <si>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</si>
  <si>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</si>
  <si>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</si>
  <si>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</si>
  <si>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</si>
  <si>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</si>
  <si>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</si>
  <si>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</si>
  <si>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</si>
  <si>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</si>
  <si>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</si>
  <si>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</si>
  <si>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</si>
  <si>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</si>
  <si>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</si>
  <si>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</si>
  <si>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</si>
  <si>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</si>
  <si>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</si>
  <si>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</si>
  <si>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</si>
  <si>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</si>
  <si>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</si>
  <si>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</si>
  <si>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</si>
  <si>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</si>
  <si>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</si>
  <si>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</si>
  <si>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</si>
  <si>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</si>
  <si>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</si>
  <si>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</si>
  <si>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</si>
  <si>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</si>
  <si>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</si>
  <si>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</si>
  <si>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</si>
  <si>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</si>
  <si>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</si>
  <si>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</si>
  <si>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</si>
  <si>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</si>
  <si>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</si>
  <si>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</si>
  <si>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</si>
  <si>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</si>
  <si>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</si>
  <si>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</si>
  <si>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</si>
  <si>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</si>
  <si>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</si>
  <si>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</si>
  <si>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</si>
  <si>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</si>
  <si>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</si>
  <si>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</si>
  <si>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</si>
  <si>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</si>
  <si>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</si>
  <si>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</si>
  <si>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</si>
  <si>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</si>
  <si>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</si>
  <si>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</si>
  <si>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</si>
  <si>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</si>
  <si>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</si>
  <si>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</si>
  <si>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</si>
  <si>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</si>
  <si>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</si>
  <si>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</si>
  <si>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</si>
  <si>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</si>
  <si>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</si>
  <si>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</si>
  <si>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</si>
  <si>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</si>
  <si>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</si>
  <si>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</si>
  <si>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</si>
  <si>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</si>
  <si>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</si>
  <si>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</si>
  <si>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</si>
  <si>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</si>
  <si>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</si>
  <si>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</si>
  <si>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</si>
  <si>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</si>
  <si>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</si>
  <si>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</si>
  <si>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</si>
  <si>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</si>
  <si>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</si>
  <si>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</si>
  <si>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</si>
  <si>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</si>
  <si>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</si>
  <si>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</si>
  <si>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</si>
  <si>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</si>
  <si>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</si>
  <si>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</si>
  <si>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</si>
  <si>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</si>
  <si>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</si>
  <si>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</si>
  <si>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</si>
  <si>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</si>
  <si>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</si>
  <si>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</si>
  <si>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</si>
  <si>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</si>
  <si>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</si>
  <si>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</si>
  <si>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</si>
  <si>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</si>
  <si>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</si>
  <si>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</si>
  <si>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</si>
  <si>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</si>
  <si>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</si>
  <si>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</si>
  <si>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</si>
  <si>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</si>
  <si>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</si>
  <si>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</si>
  <si>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</si>
  <si>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</si>
  <si>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</si>
  <si>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</si>
  <si>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</si>
  <si>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</si>
  <si>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</si>
  <si>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</si>
  <si>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</si>
  <si>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</si>
  <si>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</si>
  <si>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</si>
  <si>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</si>
  <si>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</si>
  <si>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</si>
  <si>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</si>
  <si>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</si>
  <si>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</si>
  <si>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</si>
  <si>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</si>
  <si>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</si>
  <si>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</si>
  <si>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</si>
  <si>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</si>
  <si>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</si>
  <si>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</si>
  <si>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</si>
  <si>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</si>
  <si>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</si>
  <si>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</si>
  <si>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</si>
  <si>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</si>
  <si>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</si>
  <si>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</si>
  <si>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</si>
  <si>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</si>
  <si>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</si>
  <si>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</si>
  <si>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</si>
  <si>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</si>
  <si>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</si>
  <si>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</si>
  <si>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</si>
  <si>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</si>
  <si>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</si>
  <si>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</si>
  <si>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</si>
  <si>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</si>
  <si>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</si>
  <si>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</si>
  <si>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</si>
  <si>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</si>
  <si>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</si>
  <si>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</si>
  <si>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</si>
  <si>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</si>
  <si>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</si>
  <si>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</si>
  <si>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</si>
  <si>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</si>
  <si>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</si>
  <si>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</si>
  <si>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</si>
  <si>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</si>
  <si>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</si>
  <si>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</si>
  <si>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</si>
  <si>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</si>
  <si>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</si>
  <si>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</si>
  <si>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</si>
  <si>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</si>
  <si>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</si>
  <si>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</si>
  <si>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</si>
  <si>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</si>
  <si>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</si>
  <si>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</si>
  <si>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</si>
  <si>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</si>
  <si>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</si>
  <si>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</si>
  <si>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</si>
  <si>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</si>
  <si>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</si>
  <si>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</si>
  <si>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</si>
  <si>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</si>
  <si>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</si>
  <si>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</si>
  <si>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</si>
  <si>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</si>
  <si>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</si>
  <si>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</si>
  <si>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</si>
  <si>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</si>
  <si>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</si>
  <si>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</si>
  <si>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</si>
  <si>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</si>
  <si>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</si>
  <si>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</si>
  <si>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</si>
  <si>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</si>
  <si>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</si>
  <si>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</si>
  <si>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</si>
  <si>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</si>
  <si>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</si>
  <si>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</si>
  <si>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</si>
  <si>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</si>
  <si>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</si>
  <si>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</si>
  <si>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</si>
  <si>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</si>
  <si>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</si>
  <si>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</si>
  <si>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</si>
  <si>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</si>
  <si>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</si>
  <si>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</si>
  <si>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</si>
  <si>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</si>
  <si>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</si>
  <si>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</si>
  <si>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</si>
  <si>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</si>
  <si>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</si>
  <si>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</si>
  <si>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</si>
  <si>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</si>
  <si>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</si>
  <si>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</si>
  <si>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</si>
  <si>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</si>
  <si>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</si>
  <si>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</si>
  <si>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</si>
  <si>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</si>
  <si>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</si>
  <si>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</si>
  <si>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</si>
  <si>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</si>
  <si>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</si>
  <si>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</si>
  <si>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</si>
  <si>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</si>
  <si>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</si>
  <si>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</si>
  <si>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</si>
  <si>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</si>
  <si>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</si>
  <si>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</si>
  <si>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</si>
  <si>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</si>
  <si>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</si>
  <si>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</si>
  <si>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</si>
  <si>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</si>
  <si>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</si>
  <si>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</si>
  <si>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</si>
  <si>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</si>
  <si>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</si>
  <si>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</si>
  <si>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</si>
  <si>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</si>
  <si>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</si>
  <si>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</si>
  <si>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</si>
  <si>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</si>
  <si>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</si>
  <si>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</si>
  <si>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</si>
  <si>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</si>
  <si>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</si>
  <si>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</si>
  <si>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</si>
  <si>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</si>
  <si>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</si>
  <si>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</si>
  <si>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</si>
  <si>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</si>
  <si>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</si>
  <si>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</si>
  <si>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</si>
  <si>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</si>
  <si>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</si>
  <si>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</si>
  <si>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</si>
  <si>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</si>
  <si>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</si>
  <si>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</si>
  <si>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</si>
  <si>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</si>
  <si>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</si>
  <si>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</si>
  <si>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</si>
  <si>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</si>
  <si>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</si>
  <si>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</si>
  <si>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</si>
  <si>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</si>
  <si>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</si>
  <si>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</si>
  <si>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</si>
  <si>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</si>
  <si>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</si>
  <si>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</si>
  <si>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</si>
  <si>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</si>
  <si>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</si>
  <si>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</si>
  <si>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</si>
  <si>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</si>
  <si>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</si>
  <si>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</si>
  <si>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</si>
  <si>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</si>
  <si>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</si>
  <si>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</si>
  <si>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</si>
  <si>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</si>
  <si>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</si>
  <si>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</si>
  <si>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</si>
  <si>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</si>
  <si>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</si>
  <si>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</si>
  <si>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</si>
  <si>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</si>
  <si>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</si>
  <si>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</si>
  <si>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</si>
  <si>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</si>
  <si>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</si>
  <si>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</si>
  <si>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</si>
  <si>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</si>
  <si>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</si>
  <si>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</si>
  <si>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</si>
  <si>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</si>
  <si>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</si>
  <si>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</si>
  <si>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</si>
  <si>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</si>
  <si>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</si>
  <si>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</si>
  <si>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</si>
  <si>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</si>
  <si>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</si>
  <si>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</si>
  <si>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</si>
  <si>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</si>
  <si>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</si>
  <si>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</si>
  <si>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</si>
  <si>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</si>
  <si>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</si>
  <si>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</si>
  <si>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</si>
  <si>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</si>
  <si>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</si>
  <si>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</si>
  <si>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</si>
  <si>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</si>
  <si>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</si>
  <si>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</si>
  <si>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</si>
  <si>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</si>
  <si>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</si>
  <si>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</si>
  <si>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</si>
  <si>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</si>
  <si>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</si>
  <si>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</si>
  <si>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</si>
  <si>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</si>
  <si>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</si>
  <si>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</si>
  <si>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</si>
  <si>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</si>
  <si>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</si>
  <si>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</si>
  <si>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</si>
  <si>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</si>
  <si>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</si>
  <si>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</si>
  <si>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</si>
  <si>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</si>
  <si>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</si>
  <si>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</si>
  <si>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</si>
  <si>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</si>
  <si>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</si>
  <si>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</si>
  <si>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</si>
  <si>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</si>
  <si>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</si>
  <si>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</si>
  <si>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</si>
  <si>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</si>
  <si>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</si>
  <si>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</si>
  <si>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</si>
  <si>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</si>
  <si>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</si>
  <si>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</si>
  <si>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</si>
  <si>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</si>
  <si>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</si>
  <si>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</si>
  <si>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</si>
  <si>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</si>
  <si>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</si>
  <si>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</si>
  <si>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</si>
  <si>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</si>
  <si>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</si>
  <si>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</si>
  <si>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</si>
  <si>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</si>
  <si>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</si>
  <si>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</si>
  <si>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</si>
  <si>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</si>
  <si>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</si>
  <si>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</si>
  <si>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</si>
  <si>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</si>
  <si>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</si>
  <si>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</si>
  <si>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</si>
  <si>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</si>
  <si>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</si>
  <si>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</si>
  <si>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</si>
  <si>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</si>
  <si>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</si>
  <si>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</si>
  <si>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</si>
  <si>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</si>
  <si>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</si>
  <si>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</si>
  <si>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</si>
  <si>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</si>
  <si>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</si>
  <si>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</si>
  <si>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</si>
  <si>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</si>
  <si>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</si>
  <si>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</si>
  <si>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</si>
  <si>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</si>
  <si>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</si>
  <si>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</si>
  <si>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</si>
  <si>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</si>
  <si>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</si>
  <si>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</si>
  <si>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</si>
  <si>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</si>
  <si>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</si>
  <si>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</si>
  <si>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</si>
  <si>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</si>
  <si>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</si>
  <si>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</si>
  <si>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</si>
  <si>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</si>
  <si>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</si>
  <si>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</si>
  <si>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</si>
  <si>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</si>
  <si>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</si>
  <si>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</si>
  <si>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</si>
  <si>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</si>
  <si>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</si>
  <si>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</si>
  <si>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</si>
  <si>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</si>
  <si>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</si>
  <si>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</si>
  <si>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</si>
  <si>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</si>
  <si>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</si>
  <si>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</si>
  <si>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</si>
  <si>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</si>
  <si>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</si>
  <si>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</si>
  <si>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</si>
  <si>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</si>
  <si>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</si>
  <si>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</si>
  <si>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</si>
  <si>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</si>
  <si>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</si>
  <si>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</si>
  <si>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</si>
  <si>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</si>
  <si>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</si>
  <si>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</si>
  <si>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</si>
  <si>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</si>
  <si>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</si>
  <si>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</si>
  <si>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</si>
  <si>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</si>
  <si>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</si>
  <si>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</si>
  <si>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</si>
  <si>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</si>
  <si>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</si>
  <si>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</si>
  <si>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</si>
  <si>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</si>
  <si>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</si>
  <si>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</si>
  <si>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</si>
  <si>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</si>
  <si>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</si>
  <si>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</si>
  <si>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</si>
  <si>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</si>
  <si>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</si>
  <si>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</si>
  <si>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</si>
  <si>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</si>
  <si>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</si>
  <si>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</si>
  <si>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</si>
  <si>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</si>
  <si>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</si>
  <si>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</si>
  <si>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</si>
  <si>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</si>
  <si>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</si>
  <si>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</si>
  <si>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</si>
  <si>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</si>
  <si>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</si>
  <si>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</si>
  <si>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</si>
  <si>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</si>
  <si>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</si>
  <si>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</si>
  <si>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</si>
  <si>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</si>
  <si>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</si>
  <si>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</si>
  <si>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</si>
  <si>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</si>
  <si>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</si>
  <si>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</si>
  <si>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</si>
  <si>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</si>
  <si>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</si>
  <si>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</si>
  <si>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</si>
  <si>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</si>
  <si>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</si>
  <si>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</si>
  <si>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</si>
  <si>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</si>
  <si>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</si>
  <si>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</si>
  <si>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</si>
  <si>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</si>
  <si>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</si>
  <si>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</si>
  <si>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</si>
  <si>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</si>
  <si>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</si>
  <si>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</si>
  <si>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</si>
  <si>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</si>
  <si>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</si>
  <si>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</si>
  <si>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</si>
  <si>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</si>
  <si>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</si>
  <si>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</si>
  <si>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</si>
  <si>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</si>
  <si>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</si>
  <si>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</si>
  <si>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</si>
  <si>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</si>
  <si>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</si>
  <si>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</si>
  <si>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</si>
  <si>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</si>
  <si>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</si>
  <si>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</si>
  <si>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</si>
  <si>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</si>
  <si>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</si>
  <si>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</si>
  <si>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</si>
  <si>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</si>
  <si>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</si>
  <si>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</si>
  <si>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</si>
  <si>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</si>
  <si>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</si>
  <si>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</si>
  <si>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</si>
  <si>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</si>
  <si>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</si>
  <si>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</si>
  <si>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</si>
  <si>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</si>
  <si>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</si>
  <si>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</si>
  <si>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</si>
  <si>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</si>
  <si>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</si>
  <si>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</si>
  <si>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</si>
  <si>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</si>
  <si>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</si>
  <si>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</si>
  <si>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</si>
  <si>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</si>
  <si>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</si>
  <si>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</si>
  <si>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</si>
  <si>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</si>
  <si>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</si>
  <si>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</si>
  <si>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</si>
  <si>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</si>
  <si>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</si>
  <si>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</si>
  <si>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</si>
  <si>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</si>
  <si>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</si>
  <si>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</si>
  <si>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</si>
  <si>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</si>
  <si>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</si>
  <si>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</si>
  <si>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</si>
  <si>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</si>
  <si>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</si>
  <si>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</si>
  <si>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</si>
  <si>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</si>
  <si>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</si>
  <si>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</si>
  <si>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</si>
  <si>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</si>
  <si>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</si>
  <si>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</si>
  <si>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</si>
  <si>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</si>
  <si>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</si>
  <si>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</si>
  <si>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</si>
  <si>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</si>
  <si>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</si>
  <si>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</si>
  <si>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</si>
  <si>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</si>
  <si>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</si>
  <si>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</si>
  <si>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</si>
  <si>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</si>
  <si>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</si>
  <si>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</si>
  <si>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</si>
  <si>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</si>
  <si>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</si>
  <si>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</si>
  <si>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</si>
  <si>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</si>
  <si>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</si>
  <si>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</si>
  <si>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</si>
  <si>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</si>
  <si>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</si>
  <si>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</si>
  <si>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</si>
  <si>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</si>
  <si>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</si>
  <si>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</si>
  <si>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</si>
  <si>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</si>
  <si>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</si>
  <si>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</si>
  <si>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</si>
  <si>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</si>
  <si>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</si>
  <si>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</si>
  <si>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</si>
  <si>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</si>
  <si>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</si>
  <si>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</si>
  <si>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</si>
  <si>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</si>
  <si>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</si>
  <si>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</si>
  <si>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</si>
  <si>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</si>
  <si>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</si>
  <si>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</si>
  <si>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</si>
  <si>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</si>
  <si>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</si>
  <si>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</si>
  <si>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</si>
  <si>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</si>
  <si>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</si>
  <si>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</si>
  <si>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</si>
  <si>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</si>
  <si>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</si>
  <si>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</si>
  <si>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</si>
  <si>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</si>
  <si>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</si>
  <si>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</si>
  <si>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</si>
  <si>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</si>
  <si>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</si>
  <si>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</si>
  <si>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</si>
  <si>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</si>
  <si>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</si>
  <si>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</si>
  <si>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</si>
  <si>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</si>
  <si>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</si>
  <si>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</si>
  <si>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</si>
  <si>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</si>
  <si>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</si>
  <si>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</si>
  <si>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</si>
  <si>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</si>
  <si>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</si>
  <si>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</si>
  <si>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</si>
  <si>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</si>
  <si>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</si>
  <si>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</si>
  <si>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</si>
  <si>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</si>
  <si>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</si>
  <si>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</si>
  <si>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</si>
  <si>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</si>
  <si>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</si>
  <si>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</si>
  <si>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</si>
  <si>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</si>
  <si>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</si>
  <si>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</si>
  <si>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</si>
  <si>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</si>
  <si>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</si>
  <si>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</si>
  <si>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</si>
  <si>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</si>
  <si>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</si>
  <si>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</si>
  <si>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</si>
  <si>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</si>
  <si>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</si>
  <si>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</si>
  <si>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</si>
  <si>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</si>
  <si>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</si>
  <si>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</si>
  <si>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</si>
  <si>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</si>
  <si>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</si>
  <si>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</si>
  <si>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</si>
  <si>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</si>
  <si>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</si>
  <si>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</si>
  <si>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</si>
  <si>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</si>
  <si>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</si>
  <si>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</si>
  <si>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</si>
  <si>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</si>
  <si>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</si>
  <si>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</si>
  <si>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</si>
  <si>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</si>
  <si>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</si>
  <si>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</si>
  <si>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</si>
  <si>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</si>
  <si>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</si>
  <si>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</si>
  <si>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</si>
  <si>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</si>
  <si>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</si>
  <si>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</si>
  <si>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</si>
  <si>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</si>
  <si>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</si>
  <si>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</si>
  <si>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</si>
  <si>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</si>
  <si>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</si>
  <si>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</si>
  <si>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</si>
  <si>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</si>
  <si>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</si>
  <si>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</si>
  <si>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</si>
  <si>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</si>
  <si>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</si>
  <si>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</si>
  <si>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</si>
  <si>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</si>
  <si>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</si>
  <si>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</si>
  <si>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</si>
  <si>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</si>
  <si>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</si>
  <si>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</si>
  <si>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</si>
  <si>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</si>
  <si>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</si>
  <si>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</si>
  <si>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</si>
  <si>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</si>
  <si>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</si>
  <si>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</si>
  <si>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</si>
  <si>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</si>
  <si>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</si>
  <si>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</si>
  <si>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</si>
  <si>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</si>
  <si>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</si>
  <si>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</si>
  <si>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</si>
  <si>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</si>
  <si>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</si>
  <si>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</si>
  <si>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</si>
  <si>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</si>
  <si>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</si>
  <si>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</si>
  <si>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</si>
  <si>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</si>
  <si>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</si>
  <si>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</si>
  <si>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</si>
  <si>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</si>
  <si>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</si>
  <si>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</si>
  <si>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</si>
  <si>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</si>
  <si>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</si>
  <si>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</si>
  <si>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</si>
  <si>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</si>
  <si>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</si>
  <si>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</si>
  <si>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</si>
  <si>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</si>
  <si>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</si>
  <si>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</si>
  <si>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</si>
  <si>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</si>
  <si>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</si>
  <si>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</si>
  <si>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</si>
  <si>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</si>
  <si>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</si>
  <si>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</si>
  <si>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</si>
  <si>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</si>
  <si>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</si>
  <si>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</si>
  <si>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</si>
  <si>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</si>
  <si>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</si>
  <si>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</si>
  <si>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</si>
  <si>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</si>
  <si>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</si>
  <si>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</si>
  <si>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</si>
  <si>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</si>
  <si>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</si>
  <si>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</si>
  <si>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</si>
  <si>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</si>
  <si>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</si>
  <si>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</si>
  <si>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</si>
  <si>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</si>
  <si>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</si>
  <si>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</si>
  <si>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</si>
  <si>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</si>
  <si>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</si>
  <si>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</si>
  <si>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</si>
  <si>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</si>
  <si>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</si>
  <si>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</si>
  <si>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</si>
  <si>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</si>
  <si>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</si>
  <si>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</si>
  <si>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</si>
  <si>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</si>
  <si>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</si>
  <si>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</si>
  <si>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</si>
  <si>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</si>
  <si>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</si>
  <si>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</si>
  <si>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</si>
  <si>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</si>
  <si>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</si>
  <si>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</si>
  <si>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</si>
  <si>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</si>
  <si>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</si>
  <si>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</si>
  <si>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</si>
  <si>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</si>
  <si>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</si>
  <si>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</si>
  <si>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</si>
  <si>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</si>
  <si>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</si>
  <si>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</si>
  <si>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</si>
  <si>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</si>
  <si>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</si>
  <si>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</si>
  <si>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</si>
  <si>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</si>
  <si>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</si>
  <si>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</si>
  <si>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</si>
  <si>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</si>
  <si>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</si>
  <si>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</si>
  <si>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</si>
  <si>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</si>
  <si>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</si>
  <si>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</si>
  <si>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</si>
  <si>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</si>
  <si>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</si>
  <si>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</si>
  <si>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</si>
  <si>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</si>
  <si>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</si>
  <si>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</si>
  <si>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</si>
  <si>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</si>
  <si>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</si>
  <si>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</si>
  <si>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</si>
  <si>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</si>
  <si>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</si>
  <si>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</si>
  <si>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</si>
  <si>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</si>
  <si>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</si>
  <si>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</si>
  <si>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</si>
  <si>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</si>
  <si>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</si>
  <si>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</si>
  <si>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</si>
  <si>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</si>
  <si>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</si>
  <si>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</si>
  <si>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</si>
  <si>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</si>
  <si>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</si>
  <si>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</si>
  <si>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</si>
  <si>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</si>
  <si>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</si>
  <si>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</si>
  <si>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</si>
  <si>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</si>
  <si>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</si>
  <si>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</si>
  <si>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</si>
  <si>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</si>
  <si>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</si>
  <si>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</si>
  <si>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</si>
  <si>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</si>
  <si>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</si>
  <si>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</si>
  <si>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</si>
  <si>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</si>
  <si>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</si>
  <si>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</si>
  <si>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</si>
  <si>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</si>
  <si>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</si>
  <si>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</si>
  <si>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</si>
  <si>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</si>
  <si>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</si>
  <si>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</si>
  <si>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</si>
  <si>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</si>
  <si>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</si>
  <si>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</si>
  <si>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</si>
  <si>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</si>
  <si>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</si>
  <si>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</si>
  <si>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</si>
  <si>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</si>
  <si>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</si>
  <si>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</si>
  <si>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</si>
  <si>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</si>
  <si>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</si>
  <si>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</si>
  <si>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</si>
  <si>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</si>
  <si>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</si>
  <si>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</si>
  <si>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</si>
  <si>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</si>
  <si>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</si>
  <si>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</si>
  <si>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</si>
  <si>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</si>
  <si>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</si>
  <si>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</si>
  <si>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</si>
  <si>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</si>
  <si>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</si>
  <si>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</si>
  <si>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</si>
  <si>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</si>
  <si>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</si>
  <si>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</si>
  <si>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</si>
  <si>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</si>
  <si>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</si>
  <si>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</si>
  <si>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</si>
  <si>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</si>
  <si>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</si>
  <si>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</si>
  <si>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</si>
  <si>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</si>
  <si>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</si>
  <si>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</si>
  <si>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</si>
  <si>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</si>
  <si>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</si>
  <si>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</si>
  <si>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</si>
  <si>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</si>
  <si>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</si>
  <si>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</si>
  <si>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</si>
  <si>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</si>
  <si>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</si>
  <si>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</si>
  <si>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</si>
  <si>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</si>
  <si>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</si>
  <si>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</si>
  <si>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</si>
  <si>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</si>
  <si>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</si>
  <si>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</si>
  <si>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</si>
  <si>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</si>
  <si>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</si>
  <si>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</si>
  <si>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</si>
  <si>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</si>
  <si>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</si>
  <si>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</si>
  <si>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</si>
  <si>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</si>
  <si>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</si>
  <si>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</si>
  <si>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</si>
  <si>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</si>
  <si>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</si>
  <si>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</si>
  <si>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</si>
  <si>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</si>
  <si>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</si>
  <si>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</si>
  <si>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</si>
  <si>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</si>
  <si>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</si>
  <si>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</si>
  <si>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</si>
  <si>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</si>
  <si>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</si>
  <si>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</si>
  <si>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</si>
  <si>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</si>
  <si>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</si>
  <si>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</si>
  <si>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</si>
  <si>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</si>
  <si>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</si>
  <si>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</si>
  <si>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</si>
  <si>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</si>
  <si>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</si>
  <si>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</si>
  <si>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</si>
  <si>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</si>
  <si>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</si>
  <si>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</si>
  <si>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</si>
  <si>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</si>
  <si>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</si>
  <si>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</si>
  <si>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</si>
  <si>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</si>
  <si>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</si>
  <si>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</si>
  <si>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</si>
  <si>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</si>
  <si>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</si>
  <si>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</si>
  <si>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</si>
  <si>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</si>
  <si>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</si>
  <si>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</si>
  <si>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</si>
  <si>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</si>
  <si>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</si>
  <si>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</si>
  <si>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</si>
  <si>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</si>
  <si>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</si>
  <si>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</si>
  <si>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</si>
  <si>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</si>
  <si>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</si>
  <si>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</si>
  <si>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</si>
  <si>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</si>
  <si>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</si>
  <si>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</si>
  <si>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</si>
  <si>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</si>
  <si>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</si>
  <si>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</si>
  <si>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</si>
  <si>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</si>
  <si>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</si>
  <si>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</si>
  <si>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</si>
  <si>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</si>
  <si>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</si>
  <si>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</si>
  <si>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</si>
  <si>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</si>
  <si>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</si>
  <si>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</si>
  <si>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</si>
  <si>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</si>
  <si>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</si>
  <si>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</si>
  <si>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</si>
  <si>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</si>
  <si>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</si>
  <si>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</si>
  <si>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</si>
  <si>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</si>
  <si>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</si>
  <si>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</si>
  <si>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</si>
  <si>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</si>
  <si>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</si>
  <si>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</si>
  <si>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</si>
  <si>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</si>
  <si>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</si>
  <si>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</si>
  <si>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</si>
  <si>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</si>
  <si>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</si>
  <si>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</si>
  <si>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</si>
  <si>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</si>
  <si>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</si>
  <si>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</si>
  <si>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</si>
  <si>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</si>
  <si>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</si>
  <si>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</si>
  <si>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</si>
  <si>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</si>
  <si>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</si>
  <si>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</si>
  <si>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</si>
  <si>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</si>
  <si>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</si>
  <si>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</si>
  <si>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</si>
  <si>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</si>
  <si>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</si>
  <si>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</si>
  <si>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</si>
  <si>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</si>
  <si>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</si>
  <si>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</si>
  <si>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</si>
  <si>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</si>
  <si>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</si>
  <si>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</si>
  <si>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</si>
  <si>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</si>
  <si>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</si>
  <si>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</si>
  <si>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</si>
  <si>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</si>
  <si>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</si>
  <si>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</si>
  <si>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</si>
  <si>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</si>
  <si>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</si>
  <si>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</si>
  <si>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</si>
  <si>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</si>
  <si>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</si>
  <si>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</si>
  <si>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</si>
  <si>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</si>
  <si>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</si>
  <si>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</si>
  <si>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</si>
  <si>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</si>
  <si>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</si>
  <si>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</si>
  <si>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</si>
  <si>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</si>
  <si>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</si>
  <si>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</si>
  <si>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</si>
  <si>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</si>
  <si>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</si>
  <si>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</si>
  <si>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</si>
  <si>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</si>
  <si>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</si>
  <si>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</si>
  <si>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</si>
  <si>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</si>
  <si>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</si>
  <si>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</si>
  <si>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</si>
  <si>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</si>
  <si>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</si>
  <si>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</si>
  <si>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</si>
  <si>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</si>
  <si>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</si>
  <si>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</si>
  <si>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</si>
  <si>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</si>
  <si>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</si>
  <si>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</si>
  <si>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</si>
  <si>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</si>
  <si>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</si>
  <si>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</si>
  <si>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</si>
  <si>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</si>
  <si>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</si>
  <si>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</si>
  <si>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</si>
  <si>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</si>
  <si>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</si>
  <si>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</si>
  <si>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</si>
  <si>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</si>
  <si>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</si>
  <si>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</si>
  <si>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</si>
  <si>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</si>
  <si>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</si>
  <si>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</si>
  <si>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</si>
  <si>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</si>
  <si>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</si>
  <si>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</si>
  <si>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</si>
  <si>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</si>
  <si>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</si>
  <si>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</si>
  <si>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</si>
  <si>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</si>
  <si>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</si>
  <si>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</si>
  <si>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</si>
  <si>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</si>
  <si>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</si>
  <si>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</si>
  <si>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</si>
  <si>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</si>
  <si>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</si>
  <si>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</si>
  <si>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</si>
  <si>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</si>
  <si>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</si>
  <si>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</si>
  <si>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</si>
  <si>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</si>
  <si>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</si>
  <si>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</si>
  <si>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</si>
  <si>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</si>
  <si>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</si>
  <si>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</si>
  <si>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</si>
  <si>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</si>
  <si>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</si>
  <si>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</si>
  <si>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</si>
  <si>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</si>
  <si>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</si>
  <si>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</si>
  <si>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</si>
  <si>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</si>
  <si>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</si>
  <si>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</si>
  <si>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</si>
  <si>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</si>
  <si>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</si>
  <si>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</si>
  <si>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</si>
  <si>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</si>
  <si>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</si>
  <si>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</si>
  <si>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</si>
  <si>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</si>
  <si>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</si>
  <si>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</si>
  <si>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</si>
  <si>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</si>
  <si>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</si>
  <si>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</si>
  <si>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</si>
  <si>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</si>
  <si>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</si>
  <si>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</si>
  <si>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</si>
  <si>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</si>
  <si>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</si>
  <si>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</si>
  <si>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</si>
  <si>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</si>
  <si>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</si>
  <si>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</si>
  <si>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</si>
  <si>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</si>
  <si>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</si>
  <si>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</si>
  <si>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</si>
  <si>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</si>
  <si>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</si>
  <si>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</si>
  <si>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</si>
  <si>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</si>
  <si>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</si>
  <si>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</si>
  <si>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</si>
  <si>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</si>
  <si>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</si>
  <si>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</si>
  <si>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</si>
  <si>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</si>
  <si>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</si>
  <si>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</si>
  <si>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</si>
  <si>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</si>
  <si>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</si>
  <si>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</si>
  <si>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</si>
  <si>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</si>
  <si>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</si>
  <si>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</si>
  <si>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</si>
  <si>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</si>
  <si>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</si>
  <si>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</si>
  <si>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</si>
  <si>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</si>
  <si>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</si>
  <si>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</si>
  <si>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</si>
  <si>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</si>
  <si>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</si>
  <si>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</si>
  <si>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</si>
  <si>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</si>
  <si>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</si>
  <si>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</si>
  <si>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</si>
  <si>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</si>
  <si>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</si>
  <si>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</si>
  <si>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</si>
  <si>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</si>
  <si>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</si>
  <si>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</si>
  <si>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</si>
  <si>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</si>
  <si>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</si>
  <si>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</si>
  <si>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</si>
  <si>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</si>
  <si>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</si>
  <si>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</si>
  <si>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</si>
  <si>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</si>
  <si>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</si>
  <si>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</si>
  <si>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</si>
  <si>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</si>
  <si>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</si>
  <si>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</si>
  <si>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</si>
  <si>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</si>
  <si>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</si>
  <si>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</si>
  <si>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</si>
  <si>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</si>
  <si>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</si>
  <si>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</si>
  <si>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</si>
  <si>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</si>
  <si>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</si>
  <si>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</si>
  <si>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</si>
  <si>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</si>
  <si>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</si>
  <si>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</si>
  <si>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</si>
  <si>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</si>
  <si>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</si>
  <si>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</si>
  <si>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</si>
  <si>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</si>
  <si>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</si>
  <si>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</si>
  <si>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</si>
  <si>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</si>
  <si>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</si>
  <si>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</si>
  <si>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</si>
  <si>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</si>
  <si>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</si>
  <si>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</si>
  <si>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</si>
  <si>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</si>
  <si>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</si>
  <si>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</si>
  <si>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</si>
  <si>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</si>
  <si>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</si>
  <si>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</si>
  <si>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</si>
  <si>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</si>
  <si>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</si>
  <si>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</si>
  <si>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</si>
  <si>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</si>
  <si>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</si>
  <si>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</si>
  <si>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</si>
  <si>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</si>
  <si>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</si>
  <si>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</si>
  <si>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</si>
  <si>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</si>
  <si>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</si>
  <si>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</si>
  <si>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</si>
  <si>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</si>
  <si>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</si>
  <si>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</si>
  <si>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</si>
  <si>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</si>
  <si>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</si>
  <si>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</si>
  <si>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</si>
  <si>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</si>
  <si>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</si>
  <si>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</si>
  <si>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</si>
  <si>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</si>
  <si>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</si>
  <si>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</si>
  <si>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</si>
  <si>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</si>
  <si>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</si>
  <si>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</si>
  <si>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</si>
  <si>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</si>
  <si>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</si>
  <si>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</si>
  <si>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</si>
  <si>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</si>
  <si>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</si>
  <si>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</si>
  <si>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</si>
  <si>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</si>
  <si>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</si>
  <si>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</si>
  <si>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</si>
  <si>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</si>
  <si>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</si>
  <si>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</si>
  <si>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</si>
  <si>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</si>
  <si>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</si>
  <si>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</si>
  <si>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</si>
  <si>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</si>
  <si>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</si>
  <si>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</si>
  <si>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</si>
  <si>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</si>
  <si>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</si>
  <si>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</si>
  <si>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</si>
  <si>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</si>
  <si>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</si>
  <si>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</si>
  <si>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</si>
  <si>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</si>
  <si>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</si>
  <si>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</si>
  <si>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</si>
  <si>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</si>
  <si>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</si>
  <si>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</si>
  <si>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</si>
  <si>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</si>
  <si>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</si>
  <si>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</si>
  <si>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</si>
  <si>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</si>
  <si>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</si>
  <si>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</si>
  <si>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</si>
  <si>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</si>
  <si>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</si>
  <si>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</si>
  <si>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</si>
  <si>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</si>
  <si>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</si>
  <si>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</si>
  <si>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</si>
  <si>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</si>
  <si>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</si>
  <si>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</si>
  <si>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</si>
  <si>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</si>
  <si>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</si>
  <si>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</si>
  <si>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</si>
  <si>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</si>
  <si>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</si>
  <si>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</si>
  <si>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</si>
  <si>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</si>
  <si>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</si>
  <si>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</si>
  <si>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</si>
  <si>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</si>
  <si>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</si>
  <si>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</si>
  <si>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</si>
  <si>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</si>
  <si>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</si>
  <si>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</si>
  <si>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</si>
  <si>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</si>
  <si>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</si>
  <si>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</si>
  <si>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</si>
  <si>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</si>
  <si>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</si>
  <si>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</si>
  <si>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</si>
  <si>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</si>
  <si>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</si>
  <si>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</si>
  <si>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</si>
  <si>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</si>
  <si>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</si>
  <si>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</si>
  <si>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</si>
  <si>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</si>
  <si>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</si>
  <si>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</si>
  <si>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</si>
  <si>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</si>
  <si>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</si>
  <si>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</si>
  <si>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</si>
  <si>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</si>
  <si>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</si>
  <si>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</si>
  <si>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</si>
  <si>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</si>
  <si>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</si>
  <si>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</si>
  <si>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</si>
  <si>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</si>
  <si>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</si>
  <si>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</si>
  <si>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</si>
  <si>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</si>
  <si>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</si>
  <si>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</si>
  <si>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</si>
  <si>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</si>
  <si>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</si>
  <si>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</si>
  <si>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</si>
  <si>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</si>
  <si>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</si>
  <si>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</si>
  <si>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</si>
  <si>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</si>
  <si>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</si>
  <si>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</si>
  <si>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</si>
  <si>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</si>
  <si>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</si>
  <si>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</si>
  <si>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</si>
  <si>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</si>
  <si>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</si>
  <si>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</si>
  <si>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</si>
  <si>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</si>
  <si>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</si>
  <si>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</si>
  <si>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</si>
  <si>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</si>
  <si>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</si>
  <si>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</si>
  <si>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</si>
  <si>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</si>
  <si>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</si>
  <si>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</si>
  <si>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</si>
  <si>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</si>
  <si>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</si>
  <si>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</si>
  <si>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</si>
  <si>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</si>
  <si>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</si>
  <si>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</si>
  <si>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</si>
  <si>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</si>
  <si>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</si>
  <si>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</si>
  <si>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</si>
  <si>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</si>
  <si>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</si>
  <si>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</si>
  <si>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</si>
  <si>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</si>
  <si>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</si>
  <si>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</si>
  <si>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</si>
  <si>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</si>
  <si>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</si>
  <si>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</si>
  <si>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</si>
  <si>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</si>
  <si>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</si>
  <si>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</si>
  <si>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</si>
  <si>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</si>
  <si>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</si>
  <si>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</si>
  <si>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</si>
  <si>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</si>
  <si>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</si>
  <si>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</si>
  <si>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</si>
  <si>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</si>
  <si>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</si>
  <si>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</si>
  <si>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</si>
  <si>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</si>
  <si>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</si>
  <si>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</si>
  <si>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</si>
  <si>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</si>
  <si>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</si>
  <si>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</si>
  <si>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</si>
  <si>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</si>
  <si>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</si>
  <si>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</si>
  <si>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</si>
  <si>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</si>
  <si>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</si>
  <si>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</si>
  <si>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</si>
  <si>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</si>
  <si>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</si>
  <si>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</si>
  <si>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</si>
  <si>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</si>
  <si>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</si>
  <si>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</si>
  <si>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</si>
  <si>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</si>
  <si>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</si>
  <si>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</si>
  <si>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</si>
  <si>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</si>
  <si>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</si>
  <si>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</si>
  <si>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</si>
  <si>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</si>
  <si>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</si>
  <si>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</si>
  <si>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</si>
  <si>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</si>
  <si>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</si>
  <si>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</si>
  <si>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</si>
  <si>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</si>
  <si>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</si>
  <si>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</si>
  <si>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</si>
  <si>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</si>
  <si>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</si>
  <si>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</si>
  <si>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</si>
  <si>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</si>
  <si>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</si>
  <si>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</si>
  <si>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</si>
  <si>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</si>
  <si>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</si>
  <si>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</si>
  <si>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</si>
  <si>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</si>
  <si>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</si>
  <si>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</si>
  <si>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</si>
  <si>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</si>
  <si>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</si>
  <si>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</si>
  <si>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</si>
  <si>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</si>
  <si>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</si>
  <si>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</si>
  <si>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</si>
  <si>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</si>
  <si>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</si>
  <si>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</si>
  <si>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</si>
  <si>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</si>
  <si>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</si>
  <si>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</si>
  <si>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</si>
  <si>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</si>
  <si>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</si>
  <si>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</si>
  <si>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</si>
  <si>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</si>
  <si>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</si>
  <si>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</si>
  <si>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</si>
  <si>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</si>
  <si>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</si>
  <si>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</si>
  <si>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</si>
  <si>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</si>
  <si>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</si>
  <si>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</si>
  <si>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</si>
  <si>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</si>
  <si>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</si>
  <si>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</si>
  <si>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</si>
  <si>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</si>
  <si>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</si>
  <si>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</si>
  <si>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</si>
  <si>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</si>
  <si>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</si>
  <si>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</si>
  <si>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</si>
  <si>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</si>
  <si>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</si>
  <si>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</si>
  <si>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</si>
  <si>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</si>
  <si>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</si>
  <si>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</si>
  <si>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</si>
  <si>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</si>
  <si>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</si>
  <si>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</si>
  <si>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</si>
  <si>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</si>
  <si>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</si>
  <si>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</si>
  <si>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</si>
  <si>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</si>
  <si>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</si>
  <si>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</si>
  <si>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</si>
  <si>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</si>
  <si>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</si>
  <si>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</si>
  <si>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</si>
  <si>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</si>
  <si>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</si>
  <si>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</si>
  <si>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</si>
  <si>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</si>
  <si>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</si>
  <si>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</si>
  <si>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</si>
  <si>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</si>
  <si>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</si>
  <si>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</si>
  <si>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</si>
  <si>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</si>
  <si>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</si>
  <si>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</si>
  <si>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</si>
  <si>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</si>
  <si>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</si>
  <si>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</si>
  <si>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</si>
  <si>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</si>
  <si>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</si>
  <si>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</si>
  <si>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</si>
  <si>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</si>
  <si>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</si>
  <si>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</si>
  <si>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</si>
  <si>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</si>
  <si>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</si>
  <si>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</si>
  <si>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</si>
  <si>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</si>
  <si>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</si>
  <si>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</si>
  <si>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</si>
  <si>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</si>
  <si>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</si>
  <si>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</si>
  <si>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</si>
  <si>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</si>
  <si>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</si>
  <si>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</si>
  <si>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</si>
  <si>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</si>
  <si>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</si>
  <si>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</si>
  <si>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</si>
  <si>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</si>
  <si>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</si>
  <si>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</si>
  <si>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</si>
  <si>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</si>
  <si>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</si>
  <si>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</si>
  <si>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</si>
  <si>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</si>
  <si>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</si>
  <si>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</si>
  <si>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</si>
  <si>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</si>
  <si>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</si>
  <si>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</si>
  <si>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</si>
  <si>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</si>
  <si>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</si>
  <si>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</si>
  <si>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</si>
  <si>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</si>
  <si>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</si>
  <si>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</si>
  <si>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</si>
  <si>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</si>
  <si>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</si>
  <si>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</si>
  <si>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</si>
  <si>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</si>
  <si>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</si>
  <si>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</si>
  <si>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</si>
  <si>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</si>
  <si>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</si>
  <si>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</si>
  <si>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</si>
  <si>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</si>
  <si>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</si>
  <si>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</si>
  <si>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</si>
  <si>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</si>
  <si>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</si>
  <si>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</si>
  <si>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</si>
  <si>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</si>
  <si>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</si>
  <si>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</si>
  <si>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</si>
  <si>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</si>
  <si>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</si>
  <si>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</si>
  <si>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</si>
  <si>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</si>
  <si>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</si>
  <si>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</si>
  <si>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</si>
  <si>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</si>
  <si>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</si>
  <si>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</si>
  <si>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</si>
  <si>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</si>
  <si>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</si>
  <si>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</si>
  <si>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</si>
  <si>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</si>
  <si>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</si>
  <si>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</si>
  <si>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</si>
  <si>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</si>
  <si>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</si>
  <si>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</si>
  <si>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</si>
  <si>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</si>
  <si>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</si>
  <si>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</si>
  <si>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</si>
  <si>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</si>
  <si>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</si>
  <si>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</si>
  <si>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</si>
  <si>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</si>
  <si>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</si>
  <si>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</si>
  <si>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</si>
  <si>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</si>
  <si>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</si>
  <si>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</si>
  <si>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</si>
  <si>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</si>
  <si>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</si>
  <si>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</si>
  <si>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</si>
  <si>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</si>
  <si>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</si>
  <si>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</si>
  <si>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</si>
  <si>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</si>
  <si>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</si>
  <si>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</si>
  <si>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</si>
  <si>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</si>
  <si>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</si>
  <si>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</si>
  <si>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</si>
  <si>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</si>
  <si>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</si>
  <si>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</si>
  <si>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</si>
  <si>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</si>
  <si>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</si>
  <si>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</si>
  <si>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</si>
  <si>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</si>
  <si>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</si>
  <si>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</si>
  <si>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</si>
  <si>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</si>
  <si>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</si>
  <si>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</si>
  <si>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</si>
  <si>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</si>
  <si>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</si>
  <si>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</si>
  <si>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</si>
  <si>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</si>
  <si>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</si>
  <si>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</si>
  <si>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</si>
  <si>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</si>
  <si>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</si>
  <si>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</si>
  <si>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</si>
  <si>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</si>
  <si>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</si>
  <si>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</si>
  <si>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</si>
  <si>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</si>
  <si>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</si>
  <si>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</si>
  <si>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</si>
  <si>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</si>
  <si>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</si>
  <si>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</si>
  <si>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</si>
  <si>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</si>
  <si>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</si>
  <si>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</si>
  <si>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</si>
  <si>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</si>
  <si>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</si>
  <si>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</si>
  <si>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</si>
  <si>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</si>
  <si>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</si>
  <si>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</si>
  <si>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</si>
  <si>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</si>
  <si>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</si>
  <si>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</si>
  <si>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</si>
  <si>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</si>
  <si>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</si>
  <si>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</si>
  <si>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</si>
  <si>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</si>
  <si>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</si>
  <si>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</si>
  <si>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</si>
  <si>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</si>
  <si>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</si>
  <si>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</si>
  <si>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</si>
  <si>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</si>
  <si>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</si>
  <si>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</si>
  <si>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</si>
  <si>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</si>
  <si>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</si>
  <si>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</si>
  <si>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</si>
  <si>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</si>
  <si>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</si>
  <si>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</si>
  <si>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</si>
  <si>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</si>
  <si>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</si>
  <si>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</si>
  <si>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</si>
  <si>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</si>
  <si>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</si>
  <si>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</si>
  <si>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</si>
  <si>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</si>
  <si>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</si>
  <si>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</si>
  <si>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</si>
  <si>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</si>
  <si>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</si>
  <si>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</si>
  <si>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</si>
  <si>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</si>
  <si>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</si>
  <si>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</si>
  <si>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</si>
  <si>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</si>
  <si>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</si>
  <si>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</si>
  <si>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</si>
  <si>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</si>
  <si>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</si>
  <si>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</si>
  <si>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</si>
  <si>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</si>
  <si>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</si>
  <si>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</si>
  <si>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</si>
  <si>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</si>
  <si>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</si>
  <si>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</si>
  <si>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</si>
  <si>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</si>
  <si>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</si>
  <si>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</si>
  <si>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</si>
  <si>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</si>
  <si>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</si>
  <si>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</si>
  <si>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</si>
  <si>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</si>
  <si>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</si>
  <si>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</si>
  <si>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</si>
  <si>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</si>
  <si>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</si>
  <si>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</si>
  <si>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</si>
  <si>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</si>
  <si>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</si>
  <si>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</si>
  <si>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</si>
  <si>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</si>
  <si>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</si>
  <si>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</si>
  <si>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</si>
  <si>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</si>
  <si>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</si>
  <si>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</si>
  <si>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</si>
  <si>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</si>
  <si>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</si>
  <si>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</si>
  <si>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</si>
  <si>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</si>
  <si>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</si>
  <si>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</si>
  <si>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</si>
  <si>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</si>
  <si>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</si>
  <si>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</si>
  <si>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</si>
  <si>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</si>
  <si>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</si>
  <si>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</si>
  <si>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</si>
  <si>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</si>
  <si>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</si>
  <si>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</si>
  <si>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</si>
  <si>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</si>
  <si>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</si>
  <si>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</si>
  <si>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</si>
  <si>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</si>
  <si>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</si>
  <si>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</si>
  <si>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</si>
  <si>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</si>
  <si>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</si>
  <si>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</si>
  <si>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</si>
  <si>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</si>
  <si>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</si>
  <si>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</si>
  <si>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</si>
  <si>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</si>
  <si>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</si>
  <si>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</si>
  <si>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</si>
  <si>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</si>
  <si>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</si>
  <si>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</si>
  <si>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</si>
  <si>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</si>
  <si>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</si>
  <si>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</si>
  <si>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</si>
  <si>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</si>
  <si>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</si>
  <si>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</si>
  <si>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</si>
  <si>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</si>
  <si>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</si>
  <si>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</si>
  <si>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</si>
  <si>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</si>
  <si>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</si>
  <si>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</si>
  <si>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</si>
  <si>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</si>
  <si>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</si>
  <si>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</si>
  <si>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</si>
  <si>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</si>
  <si>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</si>
  <si>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</si>
  <si>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</si>
  <si>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</si>
  <si>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</si>
  <si>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</si>
  <si>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</si>
  <si>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</si>
  <si>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</si>
  <si>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</si>
  <si>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</si>
  <si>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</si>
  <si>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</si>
  <si>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</si>
  <si>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</si>
  <si>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</si>
  <si>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</si>
  <si>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</si>
  <si>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</si>
  <si>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</si>
  <si>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</si>
  <si>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</si>
  <si>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</si>
  <si>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</si>
  <si>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</si>
  <si>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</si>
  <si>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</si>
  <si>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</si>
  <si>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</si>
  <si>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</si>
  <si>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</si>
  <si>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</si>
  <si>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</si>
  <si>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</si>
  <si>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</si>
  <si>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</si>
  <si>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</si>
  <si>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</si>
  <si>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</si>
  <si>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</si>
  <si>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</si>
  <si>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</si>
  <si>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</si>
  <si>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</si>
  <si>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</si>
  <si>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</si>
  <si>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</si>
  <si>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</si>
  <si>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</si>
  <si>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</si>
  <si>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</si>
  <si>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</si>
  <si>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</si>
  <si>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</si>
  <si>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</si>
  <si>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</si>
  <si>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</si>
  <si>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</si>
  <si>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</si>
  <si>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</si>
  <si>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</si>
  <si>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</si>
  <si>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</si>
  <si>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</si>
  <si>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</si>
  <si>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</si>
  <si>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</si>
  <si>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</si>
  <si>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</si>
  <si>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</si>
  <si>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</si>
  <si>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</si>
  <si>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</si>
  <si>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</si>
  <si>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</si>
  <si>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</si>
  <si>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</si>
  <si>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</si>
  <si>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</si>
  <si>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</si>
  <si>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</si>
  <si>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</si>
  <si>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</si>
  <si>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</si>
  <si>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</si>
  <si>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</si>
  <si>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</si>
  <si>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</si>
  <si>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</si>
  <si>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</si>
  <si>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</si>
  <si>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</si>
  <si>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</si>
  <si>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</si>
  <si>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</si>
  <si>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</si>
  <si>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</si>
  <si>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</si>
  <si>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</si>
  <si>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</si>
  <si>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</si>
  <si>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</si>
  <si>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</si>
  <si>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</si>
  <si>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</si>
  <si>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</si>
  <si>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</si>
  <si>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</si>
  <si>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</si>
  <si>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</si>
  <si>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</si>
  <si>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</si>
  <si>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</si>
  <si>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</si>
  <si>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</si>
  <si>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</si>
  <si>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</si>
  <si>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</si>
  <si>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</si>
  <si>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</si>
  <si>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</si>
  <si>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</si>
  <si>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</si>
  <si>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</si>
  <si>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</si>
  <si>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</si>
  <si>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</si>
  <si>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</si>
  <si>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</si>
  <si>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</si>
  <si>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</si>
  <si>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</si>
  <si>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</si>
  <si>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</si>
  <si>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</si>
  <si>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</si>
  <si>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</si>
  <si>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</si>
  <si>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</si>
  <si>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</si>
  <si>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</si>
  <si>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</si>
  <si>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</si>
  <si>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</si>
  <si>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</si>
  <si>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</si>
  <si>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</si>
  <si>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</si>
  <si>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</si>
  <si>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</si>
  <si>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</si>
  <si>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</si>
  <si>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</si>
  <si>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</si>
  <si>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</si>
  <si>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</si>
  <si>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</si>
  <si>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</si>
  <si>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</si>
  <si>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</si>
  <si>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</si>
  <si>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</si>
  <si>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</si>
  <si>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</si>
  <si>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</si>
  <si>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</si>
  <si>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</si>
  <si>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</si>
  <si>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</si>
  <si>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</si>
  <si>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</si>
  <si>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</si>
  <si>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</si>
  <si>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</si>
  <si>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</si>
  <si>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</si>
  <si>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</si>
  <si>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</si>
  <si>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</si>
  <si>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</si>
  <si>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</si>
  <si>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</si>
  <si>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</si>
  <si>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</si>
  <si>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</si>
  <si>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</si>
  <si>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</si>
  <si>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</si>
  <si>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</si>
  <si>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</si>
  <si>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</si>
  <si>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</si>
  <si>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</si>
  <si>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</si>
  <si>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</si>
  <si>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</si>
  <si>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</si>
  <si>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</si>
  <si>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</si>
  <si>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</si>
  <si>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</si>
  <si>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</si>
  <si>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</si>
  <si>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</si>
  <si>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</si>
  <si>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</si>
  <si>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</si>
  <si>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</si>
  <si>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</si>
  <si>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</si>
  <si>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</si>
  <si>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</si>
  <si>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</si>
  <si>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</si>
  <si>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</si>
  <si>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</si>
  <si>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</si>
  <si>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</si>
  <si>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</si>
  <si>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</si>
  <si>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</si>
  <si>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</si>
  <si>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</si>
  <si>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</si>
  <si>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</si>
  <si>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</si>
  <si>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</si>
  <si>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</si>
  <si>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</si>
  <si>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</si>
  <si>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</si>
  <si>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</si>
  <si>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</si>
  <si>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</si>
  <si>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</si>
  <si>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</si>
  <si>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</si>
  <si>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</si>
  <si>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</si>
  <si>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</si>
  <si>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</si>
  <si>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</si>
  <si>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</si>
  <si>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</si>
  <si>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</si>
  <si>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</si>
  <si>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</si>
  <si>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</si>
  <si>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</si>
  <si>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</si>
  <si>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</si>
  <si>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</si>
  <si>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</si>
  <si>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</si>
  <si>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</si>
  <si>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</si>
  <si>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</si>
  <si>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</si>
  <si>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</si>
  <si>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</si>
  <si>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</si>
  <si>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</si>
  <si>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</si>
  <si>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</si>
  <si>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</si>
  <si>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</si>
  <si>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</si>
  <si>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</si>
  <si>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</si>
  <si>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</si>
  <si>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</si>
  <si>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</si>
  <si>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</si>
  <si>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</si>
  <si>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</si>
  <si>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</si>
  <si>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</si>
  <si>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</si>
  <si>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</si>
  <si>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</si>
  <si>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</si>
  <si>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</si>
  <si>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</si>
  <si>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</si>
  <si>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</si>
  <si>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</si>
  <si>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</si>
  <si>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</si>
  <si>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</si>
  <si>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</si>
  <si>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</si>
  <si>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</si>
  <si>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</si>
  <si>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</si>
  <si>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</si>
  <si>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</si>
  <si>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</si>
  <si>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</si>
  <si>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</si>
  <si>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</si>
  <si>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</si>
  <si>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</si>
  <si>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</si>
  <si>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</si>
  <si>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</si>
  <si>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</si>
  <si>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</si>
  <si>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</si>
  <si>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</si>
  <si>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</si>
  <si>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</si>
  <si>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</si>
  <si>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</si>
  <si>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</si>
  <si>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</si>
  <si>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</si>
  <si>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</si>
  <si>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</si>
  <si>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</si>
  <si>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</si>
  <si>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</si>
  <si>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</si>
  <si>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</si>
  <si>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</si>
  <si>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</si>
  <si>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</si>
  <si>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</si>
  <si>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</si>
  <si>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</si>
  <si>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</si>
  <si>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</si>
  <si>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</si>
  <si>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</si>
  <si>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</si>
  <si>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</si>
  <si>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</si>
  <si>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</si>
  <si>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</si>
  <si>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</si>
  <si>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</si>
  <si>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</si>
  <si>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</si>
  <si>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</si>
  <si>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</si>
  <si>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</si>
  <si>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</si>
  <si>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</si>
  <si>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</si>
  <si>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</si>
  <si>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</si>
  <si>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</si>
  <si>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</si>
  <si>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</si>
  <si>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</si>
  <si>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</si>
  <si>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</si>
  <si>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</si>
  <si>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</si>
  <si>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</si>
  <si>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</si>
  <si>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</si>
  <si>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</si>
  <si>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</si>
  <si>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</si>
  <si>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</si>
  <si>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</si>
  <si>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</si>
  <si>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</si>
  <si>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</si>
  <si>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</si>
  <si>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</si>
  <si>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</si>
  <si>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</si>
  <si>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</si>
  <si>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</si>
  <si>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</si>
  <si>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</si>
  <si>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</si>
  <si>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</si>
  <si>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</si>
  <si>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</si>
  <si>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</si>
  <si>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</si>
  <si>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</si>
  <si>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</si>
  <si>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</si>
  <si>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</si>
  <si>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</si>
  <si>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</si>
  <si>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</si>
  <si>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</si>
  <si>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</si>
  <si>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</si>
  <si>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</si>
  <si>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</si>
  <si>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</si>
  <si>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</si>
  <si>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</si>
  <si>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</si>
  <si>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</si>
  <si>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</si>
  <si>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</si>
  <si>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</si>
  <si>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</si>
  <si>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</si>
  <si>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</si>
  <si>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</si>
  <si>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</si>
  <si>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</si>
  <si>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</si>
  <si>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</si>
  <si>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</si>
  <si>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</si>
  <si>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</si>
  <si>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</si>
  <si>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</si>
  <si>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</si>
  <si>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</si>
  <si>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</si>
  <si>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</si>
  <si>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</si>
  <si>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</si>
  <si>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</si>
  <si>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</si>
  <si>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</si>
  <si>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</si>
  <si>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</si>
  <si>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</si>
  <si>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</si>
  <si>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</si>
  <si>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</si>
  <si>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</si>
  <si>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</si>
  <si>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</si>
  <si>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</si>
  <si>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</si>
  <si>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</si>
  <si>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</si>
  <si>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</si>
  <si>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</si>
  <si>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</si>
  <si>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</si>
  <si>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</si>
  <si>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</si>
  <si>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</si>
  <si>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</si>
  <si>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</si>
  <si>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</si>
  <si>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</si>
  <si>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</si>
  <si>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</si>
  <si>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</si>
  <si>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</si>
  <si>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</si>
  <si>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</si>
  <si>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</si>
  <si>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</si>
  <si>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</si>
  <si>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</si>
  <si>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</si>
  <si>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</si>
  <si>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</si>
  <si>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</si>
  <si>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</si>
  <si>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</si>
  <si>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</si>
  <si>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</si>
  <si>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</si>
  <si>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</si>
  <si>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</si>
  <si>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</si>
  <si>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</si>
  <si>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</si>
  <si>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</si>
  <si>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</si>
  <si>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</si>
  <si>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</si>
  <si>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</si>
  <si>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</si>
  <si>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</si>
  <si>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</si>
  <si>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</si>
  <si>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</si>
  <si>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</si>
  <si>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</si>
  <si>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</si>
  <si>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</si>
  <si>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</si>
  <si>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</si>
  <si>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</si>
  <si>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</si>
  <si>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</si>
  <si>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</si>
  <si>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</si>
  <si>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</si>
  <si>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</si>
  <si>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</si>
  <si>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</si>
  <si>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</si>
  <si>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</si>
  <si>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</si>
  <si>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</si>
  <si>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</si>
  <si>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</si>
  <si>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</si>
  <si>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</si>
  <si>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</si>
  <si>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</si>
  <si>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</si>
  <si>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</si>
  <si>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</si>
  <si>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</si>
  <si>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</si>
  <si>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</si>
  <si>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</si>
  <si>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</si>
  <si>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</si>
  <si>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</si>
  <si>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</si>
  <si>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</si>
  <si>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</si>
  <si>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</si>
  <si>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</si>
  <si>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</si>
  <si>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</si>
  <si>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</si>
  <si>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</si>
  <si>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</si>
  <si>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</si>
  <si>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</si>
  <si>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</si>
  <si>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</si>
  <si>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</si>
  <si>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</si>
  <si>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</si>
  <si>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</si>
  <si>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</si>
  <si>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</si>
  <si>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</si>
  <si>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</si>
  <si>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</si>
  <si>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</si>
  <si>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</si>
  <si>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</si>
  <si>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</si>
  <si>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</si>
  <si>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</si>
  <si>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</si>
  <si>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</si>
  <si>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</si>
  <si>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</si>
  <si>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</si>
  <si>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</si>
  <si>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</si>
  <si>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</si>
  <si>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</si>
  <si>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</si>
  <si>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</si>
  <si>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</si>
  <si>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</si>
  <si>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</si>
  <si>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</si>
  <si>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</si>
  <si>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</si>
  <si>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</si>
  <si>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</si>
  <si>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</si>
  <si>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</si>
  <si>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</si>
  <si>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</si>
  <si>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</si>
  <si>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</si>
  <si>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</si>
  <si>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</si>
  <si>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</si>
  <si>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</si>
  <si>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</si>
  <si>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</si>
  <si>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</si>
  <si>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</si>
  <si>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</si>
  <si>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</si>
  <si>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</si>
  <si>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</si>
  <si>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</si>
  <si>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</si>
  <si>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</si>
  <si>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</si>
  <si>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</si>
  <si>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</si>
  <si>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</si>
  <si>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</si>
  <si>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</si>
  <si>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</si>
  <si>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</si>
  <si>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</si>
  <si>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</si>
  <si>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</si>
  <si>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</si>
  <si>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</si>
  <si>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</si>
  <si>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</si>
  <si>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</si>
  <si>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</si>
  <si>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</si>
  <si>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</si>
  <si>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</si>
  <si>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</si>
  <si>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</si>
  <si>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</si>
  <si>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</si>
  <si>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</si>
  <si>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</si>
  <si>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</si>
  <si>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</si>
  <si>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</si>
  <si>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</si>
  <si>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</si>
  <si>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</si>
  <si>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</si>
  <si>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</si>
  <si>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</si>
  <si>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</si>
  <si>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</si>
  <si>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</si>
  <si>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</si>
  <si>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</si>
  <si>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</si>
  <si>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</si>
  <si>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</si>
  <si>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</si>
  <si>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</si>
  <si>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</si>
  <si>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</si>
  <si>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</si>
  <si>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</si>
  <si>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</si>
  <si>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</si>
  <si>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</si>
  <si>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</si>
  <si>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</si>
  <si>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</si>
  <si>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</si>
  <si>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</si>
  <si>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</si>
  <si>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</si>
  <si>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</si>
  <si>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</si>
  <si>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</si>
  <si>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</si>
  <si>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</si>
  <si>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</si>
  <si>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</si>
  <si>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</si>
  <si>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</si>
  <si>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</si>
  <si>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</si>
  <si>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</si>
  <si>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</si>
  <si>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</si>
  <si>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</si>
  <si>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</si>
  <si>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</si>
  <si>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</si>
  <si>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</si>
  <si>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</si>
  <si>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</si>
  <si>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</si>
  <si>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</si>
  <si>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</si>
  <si>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</si>
  <si>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</si>
  <si>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</si>
  <si>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</si>
  <si>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</si>
  <si>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</si>
  <si>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</si>
  <si>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</si>
  <si>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</si>
  <si>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</si>
  <si>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</si>
  <si>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</si>
  <si>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</si>
  <si>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</si>
  <si>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</si>
  <si>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</si>
  <si>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</si>
  <si>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</si>
  <si>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</si>
  <si>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</si>
  <si>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</si>
  <si>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</si>
  <si>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</si>
  <si>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</si>
  <si>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</si>
  <si>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</si>
  <si>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</si>
  <si>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</si>
  <si>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</si>
  <si>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</si>
  <si>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</si>
  <si>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</si>
  <si>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</si>
  <si>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</si>
  <si>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</si>
  <si>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</si>
  <si>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</si>
  <si>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</si>
  <si>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</si>
  <si>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</si>
  <si>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</si>
  <si>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</si>
  <si>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</si>
  <si>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</si>
  <si>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</si>
  <si>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</si>
  <si>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</si>
  <si>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</si>
  <si>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</si>
  <si>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</si>
  <si>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</si>
  <si>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</si>
  <si>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</si>
  <si>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</si>
  <si>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</si>
  <si>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</si>
  <si>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</si>
  <si>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</si>
  <si>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</si>
  <si>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</si>
  <si>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</si>
  <si>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</si>
  <si>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</si>
  <si>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</si>
  <si>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</si>
  <si>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</si>
  <si>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</si>
  <si>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</si>
  <si>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</si>
  <si>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</si>
  <si>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</si>
  <si>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</si>
  <si>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</si>
  <si>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</si>
  <si>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</si>
  <si>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</si>
  <si>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</si>
  <si>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</si>
  <si>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</si>
  <si>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</si>
  <si>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</si>
  <si>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</si>
  <si>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</si>
  <si>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</si>
  <si>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</si>
  <si>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</si>
  <si>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</si>
  <si>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</si>
  <si>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</si>
  <si>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</si>
  <si>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</si>
  <si>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</si>
  <si>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</si>
  <si>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</si>
  <si>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</si>
  <si>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</si>
  <si>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</si>
  <si>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</si>
  <si>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</si>
  <si>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</si>
  <si>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</si>
  <si>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</si>
  <si>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</si>
  <si>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</si>
  <si>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</si>
  <si>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</si>
  <si>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</si>
  <si>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</si>
  <si>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</si>
  <si>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</si>
  <si>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</si>
  <si>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</si>
  <si>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</si>
  <si>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</si>
  <si>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</si>
  <si>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</si>
  <si>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</si>
  <si>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</si>
  <si>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</si>
  <si>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</si>
  <si>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</si>
  <si>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</si>
  <si>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</si>
  <si>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</si>
  <si>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</si>
  <si>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</si>
  <si>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</si>
  <si>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</si>
  <si>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</si>
  <si>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</si>
  <si>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</si>
  <si>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</si>
  <si>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</si>
  <si>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</si>
  <si>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</si>
  <si>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</si>
  <si>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</si>
  <si>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</si>
  <si>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</si>
  <si>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</si>
  <si>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</si>
  <si>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</si>
  <si>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</si>
  <si>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</si>
  <si>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</si>
  <si>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</si>
  <si>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</si>
  <si>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</si>
  <si>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</si>
  <si>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</si>
  <si>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</si>
  <si>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</si>
  <si>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</si>
  <si>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</si>
  <si>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</si>
  <si>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</si>
  <si>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</si>
  <si>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</si>
  <si>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</si>
  <si>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</si>
  <si>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</si>
  <si>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</si>
  <si>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</si>
  <si>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</si>
  <si>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</si>
  <si>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</si>
  <si>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</si>
  <si>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</si>
  <si>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</si>
  <si>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</si>
  <si>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</si>
  <si>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</si>
  <si>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</si>
  <si>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</si>
  <si>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</si>
  <si>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</si>
  <si>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</si>
  <si>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</si>
  <si>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</si>
  <si>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</si>
  <si>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</si>
  <si>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</si>
  <si>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</si>
  <si>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</si>
  <si>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</si>
  <si>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</si>
  <si>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</si>
  <si>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</si>
  <si>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</si>
  <si>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</si>
  <si>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</si>
  <si>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</si>
  <si>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</si>
  <si>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</si>
  <si>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</si>
  <si>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</si>
  <si>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</si>
  <si>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</si>
  <si>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</si>
  <si>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</si>
  <si>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</si>
  <si>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</si>
  <si>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</si>
  <si>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</si>
  <si>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</si>
  <si>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</si>
  <si>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</si>
  <si>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</si>
  <si>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</si>
  <si>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</si>
  <si>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</si>
  <si>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</si>
  <si>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</si>
  <si>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</si>
  <si>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</si>
  <si>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</si>
  <si>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</si>
  <si>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</si>
  <si>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</si>
  <si>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</si>
  <si>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</si>
  <si>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</si>
  <si>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</si>
  <si>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</si>
  <si>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</si>
  <si>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</si>
  <si>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</si>
  <si>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</si>
  <si>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</si>
  <si>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</si>
  <si>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</si>
  <si>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</si>
  <si>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</si>
  <si>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</si>
  <si>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</si>
  <si>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</si>
  <si>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</si>
  <si>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</si>
  <si>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</si>
  <si>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</si>
  <si>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</si>
  <si>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</si>
  <si>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</si>
  <si>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</si>
  <si>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</si>
  <si>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</si>
  <si>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</si>
  <si>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</si>
  <si>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</si>
  <si>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</si>
  <si>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</si>
  <si>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</si>
  <si>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</si>
  <si>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</si>
  <si>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</si>
  <si>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</si>
  <si>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</si>
  <si>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</si>
  <si>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</si>
  <si>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</si>
  <si>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</si>
  <si>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</si>
  <si>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</si>
  <si>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</si>
  <si>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</si>
  <si>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</si>
  <si>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</si>
  <si>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</si>
  <si>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</si>
  <si>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</si>
  <si>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</si>
  <si>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</si>
  <si>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</si>
  <si>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</si>
  <si>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</si>
  <si>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</si>
  <si>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</si>
  <si>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</si>
  <si>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</si>
  <si>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</si>
  <si>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</si>
  <si>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</si>
  <si>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</si>
  <si>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</si>
  <si>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</si>
  <si>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</si>
  <si>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</si>
  <si>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</si>
  <si>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</si>
  <si>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</si>
  <si>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</si>
  <si>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</si>
  <si>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</si>
  <si>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</si>
  <si>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</si>
  <si>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</si>
  <si>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</si>
  <si>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</si>
  <si>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</si>
  <si>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</si>
  <si>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</si>
  <si>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</si>
  <si>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</si>
  <si>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</si>
  <si>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</si>
  <si>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</si>
  <si>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</si>
  <si>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</si>
  <si>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</si>
  <si>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</si>
  <si>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</si>
  <si>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</si>
  <si>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</si>
  <si>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</si>
  <si>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</si>
  <si>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</si>
  <si>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</si>
  <si>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</si>
  <si>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</si>
  <si>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</si>
  <si>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</si>
  <si>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</si>
  <si>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</si>
  <si>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</si>
  <si>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</si>
  <si>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</si>
  <si>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</si>
  <si>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</si>
  <si>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</si>
  <si>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</si>
  <si>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</si>
  <si>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</si>
  <si>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</si>
  <si>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</si>
  <si>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</si>
  <si>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</si>
  <si>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</si>
  <si>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</si>
  <si>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</si>
  <si>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</si>
  <si>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</si>
  <si>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</si>
  <si>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</si>
  <si>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</si>
  <si>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</si>
  <si>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</si>
  <si>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</si>
  <si>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</si>
  <si>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</si>
  <si>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</si>
  <si>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</si>
  <si>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</si>
  <si>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</si>
  <si>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</si>
  <si>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</si>
  <si>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</si>
  <si>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</si>
  <si>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</si>
  <si>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</si>
  <si>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</si>
  <si>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</si>
  <si>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</si>
  <si>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</si>
  <si>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</si>
  <si>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</si>
  <si>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</si>
  <si>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</si>
  <si>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</si>
  <si>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</si>
  <si>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</si>
  <si>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</si>
  <si>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</si>
  <si>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</si>
  <si>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</si>
  <si>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</si>
  <si>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</si>
  <si>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</si>
  <si>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</si>
  <si>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</si>
  <si>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</si>
  <si>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</si>
  <si>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</si>
  <si>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</si>
  <si>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</si>
  <si>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</si>
  <si>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</si>
  <si>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</si>
  <si>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</si>
  <si>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</si>
  <si>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</si>
  <si>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</si>
  <si>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</si>
  <si>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</si>
  <si>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</si>
  <si>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</si>
  <si>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</si>
  <si>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</si>
  <si>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</si>
  <si>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</si>
  <si>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</si>
  <si>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</si>
  <si>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</si>
  <si>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</si>
  <si>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</si>
  <si>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</si>
  <si>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</si>
  <si>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</si>
  <si>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</si>
  <si>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</si>
  <si>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</si>
  <si>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</si>
  <si>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</si>
  <si>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</si>
  <si>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</si>
  <si>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</si>
  <si>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</si>
  <si>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</si>
  <si>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</si>
  <si>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</si>
  <si>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</si>
  <si>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</si>
  <si>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</si>
  <si>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</si>
  <si>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</si>
  <si>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</si>
  <si>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</si>
  <si>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</si>
  <si>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</si>
  <si>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</si>
  <si>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</si>
  <si>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</si>
  <si>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</si>
  <si>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</si>
  <si>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</si>
  <si>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</si>
  <si>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</si>
  <si>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</si>
  <si>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</si>
  <si>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</si>
  <si>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</si>
  <si>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</si>
  <si>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</si>
  <si>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</si>
  <si>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</si>
  <si>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</si>
  <si>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</si>
  <si>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</si>
  <si>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</si>
  <si>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</si>
  <si>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</si>
  <si>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</si>
  <si>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</si>
  <si>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</si>
  <si>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</si>
  <si>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</si>
  <si>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</si>
  <si>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</si>
  <si>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</si>
  <si>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</si>
  <si>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</si>
  <si>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</si>
  <si>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</si>
  <si>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</si>
  <si>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</si>
  <si>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</si>
  <si>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</si>
  <si>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</si>
  <si>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</si>
  <si>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</si>
  <si>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</si>
  <si>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</si>
  <si>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</si>
  <si>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</si>
  <si>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</si>
  <si>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</si>
  <si>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</si>
  <si>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</si>
  <si>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</si>
  <si>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</si>
  <si>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</si>
  <si>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</si>
  <si>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</si>
  <si>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</si>
  <si>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</si>
  <si>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</si>
  <si>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</si>
  <si>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</si>
  <si>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</si>
  <si>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</si>
  <si>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</si>
  <si>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</si>
  <si>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</si>
  <si>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</si>
  <si>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</si>
  <si>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</si>
  <si>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</si>
  <si>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</si>
  <si>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</si>
  <si>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</si>
  <si>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</si>
  <si>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</si>
  <si>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</si>
  <si>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</si>
  <si>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</si>
  <si>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</si>
  <si>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</si>
  <si>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</si>
  <si>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</si>
  <si>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</si>
  <si>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</si>
  <si>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</si>
  <si>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</si>
  <si>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</si>
  <si>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</si>
  <si>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</si>
  <si>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</si>
  <si>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</si>
  <si>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</si>
  <si>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</si>
  <si>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</si>
  <si>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</si>
  <si>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</si>
  <si>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</si>
  <si>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</si>
  <si>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</si>
  <si>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</si>
  <si>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</si>
  <si>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</si>
  <si>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</si>
  <si>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</si>
  <si>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</si>
  <si>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</si>
  <si>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</si>
  <si>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</si>
  <si>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</si>
  <si>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</si>
  <si>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</si>
  <si>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</si>
  <si>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</si>
  <si>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</si>
  <si>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</si>
  <si>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</si>
  <si>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</si>
  <si>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</si>
  <si>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</si>
  <si>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</si>
  <si>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</si>
  <si>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</si>
  <si>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</si>
  <si>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</si>
  <si>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</si>
  <si>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</si>
  <si>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</si>
  <si>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</si>
  <si>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</si>
  <si>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</si>
  <si>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</si>
  <si>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</si>
  <si>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</si>
  <si>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</si>
  <si>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</si>
  <si>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</si>
  <si>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</si>
  <si>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</si>
  <si>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</si>
  <si>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</si>
  <si>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</si>
  <si>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</si>
  <si>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</si>
  <si>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</si>
  <si>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</si>
  <si>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</si>
  <si>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</si>
  <si>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</si>
  <si>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</si>
  <si>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</si>
  <si>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</si>
  <si>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</si>
  <si>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</si>
  <si>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</si>
  <si>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</si>
  <si>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</si>
  <si>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</si>
  <si>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</si>
  <si>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</si>
  <si>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</si>
  <si>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</si>
  <si>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</si>
  <si>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</si>
  <si>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</si>
  <si>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</si>
  <si>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</si>
  <si>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</si>
  <si>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</si>
  <si>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</si>
  <si>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</si>
  <si>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</si>
  <si>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</si>
  <si>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</si>
  <si>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</si>
  <si>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</si>
  <si>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</si>
  <si>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</si>
  <si>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</si>
  <si>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</si>
  <si>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</si>
  <si>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</si>
  <si>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</si>
  <si>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</si>
  <si>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</si>
  <si>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</si>
  <si>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</si>
  <si>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</si>
  <si>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</si>
  <si>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</si>
  <si>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</si>
  <si>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</si>
  <si>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</si>
  <si>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</si>
  <si>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</si>
  <si>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</si>
  <si>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</si>
  <si>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</si>
  <si>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</si>
  <si>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</si>
  <si>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</si>
  <si>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</si>
  <si>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</si>
  <si>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</si>
  <si>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</si>
  <si>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</si>
  <si>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</si>
  <si>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</si>
  <si>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</si>
  <si>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</si>
  <si>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</si>
  <si>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</si>
  <si>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</si>
  <si>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</si>
  <si>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</si>
  <si>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</si>
  <si>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</si>
  <si>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</si>
  <si>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</si>
  <si>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</si>
  <si>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</si>
  <si>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</si>
  <si>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</si>
  <si>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</si>
  <si>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</si>
  <si>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</si>
  <si>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</si>
  <si>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</si>
  <si>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</si>
  <si>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</si>
  <si>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</si>
  <si>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</si>
  <si>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</si>
  <si>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</si>
  <si>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</si>
  <si>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</si>
  <si>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</si>
  <si>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</si>
  <si>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</si>
  <si>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</si>
  <si>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</si>
  <si>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</si>
  <si>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</si>
  <si>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</si>
  <si>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</si>
  <si>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</si>
  <si>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</si>
  <si>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</si>
  <si>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</si>
  <si>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</si>
  <si>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</si>
  <si>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</si>
  <si>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</si>
  <si>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</si>
  <si>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</si>
  <si>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</si>
  <si>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</si>
  <si>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</si>
  <si>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</si>
  <si>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</si>
  <si>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</si>
  <si>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</si>
  <si>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</si>
  <si>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</si>
  <si>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</si>
  <si>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</si>
  <si>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</si>
  <si>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</si>
  <si>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</si>
  <si>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</si>
  <si>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</si>
  <si>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</si>
  <si>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</si>
  <si>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</si>
  <si>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</si>
  <si>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</si>
  <si>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</si>
  <si>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</si>
  <si>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</si>
  <si>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</si>
  <si>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</si>
  <si>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</si>
  <si>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</si>
  <si>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</si>
  <si>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</si>
  <si>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</si>
  <si>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</si>
  <si>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</si>
  <si>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</si>
  <si>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</si>
  <si>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</si>
  <si>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</si>
  <si>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</si>
  <si>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</si>
  <si>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</si>
  <si>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</si>
  <si>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</si>
  <si>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</si>
  <si>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</si>
  <si>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</si>
  <si>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</si>
  <si>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</si>
  <si>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</si>
  <si>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</si>
  <si>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</si>
  <si>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</si>
  <si>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</si>
  <si>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</si>
  <si>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</si>
  <si>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</si>
  <si>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</si>
  <si>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</si>
  <si>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</si>
  <si>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</si>
  <si>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</si>
  <si>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</si>
  <si>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</si>
  <si>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</si>
  <si>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</si>
  <si>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</si>
  <si>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</si>
  <si>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</si>
  <si>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</si>
  <si>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</si>
  <si>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</si>
  <si>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</si>
  <si>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</si>
  <si>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</si>
  <si>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</si>
  <si>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</si>
  <si>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</si>
  <si>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</si>
  <si>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</si>
  <si>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</si>
  <si>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</si>
  <si>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</si>
  <si>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</si>
  <si>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</si>
  <si>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</si>
  <si>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</si>
  <si>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</si>
  <si>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</si>
  <si>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</si>
  <si>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</si>
  <si>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</si>
  <si>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</si>
  <si>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</si>
  <si>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</si>
  <si>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</si>
  <si>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</si>
  <si>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</si>
  <si>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</si>
  <si>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</si>
  <si>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</si>
  <si>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</si>
  <si>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</si>
  <si>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</si>
  <si>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</si>
  <si>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</si>
  <si>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</si>
  <si>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</si>
  <si>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</si>
  <si>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</si>
  <si>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</si>
  <si>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</si>
  <si>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</si>
  <si>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</si>
  <si>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</si>
  <si>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</si>
  <si>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</si>
  <si>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</si>
  <si>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</si>
  <si>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</si>
  <si>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</si>
  <si>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</si>
  <si>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</si>
  <si>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</si>
  <si>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</si>
  <si>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</si>
  <si>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</si>
  <si>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</si>
  <si>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</si>
  <si>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</si>
  <si>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</si>
  <si>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</si>
  <si>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</si>
  <si>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</si>
  <si>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</si>
  <si>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</si>
  <si>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</si>
  <si>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</si>
  <si>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</si>
  <si>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</si>
  <si>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</si>
  <si>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</si>
  <si>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</si>
  <si>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</si>
  <si>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</si>
  <si>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</si>
  <si>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</si>
  <si>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</si>
  <si>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</si>
  <si>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</si>
  <si>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</si>
  <si>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</si>
  <si>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</si>
  <si>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</si>
  <si>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</si>
  <si>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</si>
  <si>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</si>
  <si>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</si>
  <si>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</si>
  <si>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</si>
  <si>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</si>
  <si>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</si>
  <si>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</si>
  <si>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</si>
  <si>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</si>
  <si>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</si>
  <si>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</si>
  <si>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</si>
  <si>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</si>
  <si>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</si>
  <si>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</si>
  <si>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</si>
  <si>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</si>
  <si>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</si>
  <si>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</si>
  <si>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</si>
  <si>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</si>
  <si>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</si>
  <si>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</si>
  <si>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</si>
  <si>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</si>
  <si>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</si>
  <si>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</si>
  <si>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</si>
  <si>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</si>
  <si>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</si>
  <si>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</si>
  <si>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</si>
  <si>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</si>
  <si>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</si>
  <si>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</si>
  <si>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</si>
  <si>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</si>
  <si>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</si>
  <si>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</si>
  <si>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</si>
  <si>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</si>
  <si>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</si>
  <si>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</si>
  <si>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</si>
  <si>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</si>
  <si>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</si>
  <si>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</si>
  <si>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</si>
  <si>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</si>
  <si>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</si>
  <si>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</si>
  <si>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</si>
  <si>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</si>
  <si>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</si>
  <si>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</si>
  <si>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</si>
  <si>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</si>
  <si>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</si>
  <si>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</si>
  <si>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</si>
  <si>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</si>
  <si>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</si>
  <si>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</si>
  <si>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</si>
  <si>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</si>
  <si>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</si>
  <si>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</si>
  <si>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</si>
  <si>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</si>
  <si>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</si>
  <si>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</si>
  <si>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</si>
  <si>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</si>
  <si>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</si>
  <si>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</si>
  <si>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</si>
  <si>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</si>
  <si>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</si>
  <si>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</si>
  <si>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</si>
  <si>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</si>
  <si>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</si>
  <si>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</si>
  <si>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</si>
  <si>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</si>
  <si>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</si>
  <si>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</si>
  <si>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</si>
  <si>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</si>
  <si>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</si>
  <si>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</si>
  <si>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</si>
  <si>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</si>
  <si>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</si>
  <si>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</si>
  <si>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</si>
  <si>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</si>
  <si>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</si>
  <si>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</si>
  <si>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</si>
  <si>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</si>
  <si>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</si>
  <si>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</si>
  <si>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</si>
  <si>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</si>
  <si>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</si>
  <si>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</si>
  <si>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</si>
  <si>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</si>
  <si>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</si>
  <si>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</si>
  <si>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</si>
  <si>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</si>
  <si>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</si>
  <si>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</si>
  <si>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</si>
  <si>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</si>
  <si>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</si>
  <si>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</si>
  <si>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</si>
  <si>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</si>
  <si>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</si>
  <si>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</si>
  <si>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</si>
  <si>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</si>
  <si>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</si>
  <si>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</si>
  <si>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</si>
  <si>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</si>
  <si>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</si>
  <si>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</si>
  <si>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</si>
  <si>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</si>
  <si>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</si>
  <si>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</si>
  <si>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</si>
  <si>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</si>
  <si>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</si>
  <si>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</si>
  <si>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</si>
  <si>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</si>
  <si>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</si>
  <si>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</si>
  <si>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</si>
  <si>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</si>
  <si>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</si>
  <si>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</si>
  <si>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</si>
  <si>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</si>
  <si>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</si>
  <si>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</si>
  <si>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</si>
  <si>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</si>
  <si>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</si>
  <si>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</si>
  <si>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</si>
  <si>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</si>
  <si>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</si>
  <si>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</si>
  <si>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</si>
  <si>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</si>
  <si>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</si>
  <si>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</si>
  <si>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</si>
  <si>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</si>
  <si>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</si>
  <si>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</si>
  <si>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</si>
  <si>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</si>
  <si>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</si>
  <si>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</si>
  <si>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</si>
  <si>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</si>
  <si>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</si>
  <si>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</si>
  <si>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</si>
  <si>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</si>
  <si>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</si>
  <si>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</si>
  <si>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</si>
  <si>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</si>
  <si>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</si>
  <si>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</si>
  <si>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</si>
  <si>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</si>
  <si>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</si>
  <si>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</si>
  <si>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</si>
  <si>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</si>
  <si>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</si>
  <si>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</si>
  <si>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</si>
  <si>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</si>
  <si>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</si>
  <si>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</si>
  <si>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</si>
  <si>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</si>
  <si>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</si>
  <si>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</si>
  <si>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</si>
  <si>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</si>
  <si>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</si>
  <si>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</si>
  <si>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</si>
  <si>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</si>
  <si>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</si>
  <si>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</si>
  <si>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</si>
  <si>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</si>
  <si>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</si>
  <si>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</si>
  <si>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</si>
  <si>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</si>
  <si>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</si>
  <si>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</si>
  <si>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</si>
  <si>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</si>
  <si>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</si>
  <si>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</si>
  <si>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</si>
  <si>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</si>
  <si>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</si>
  <si>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</si>
  <si>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</si>
  <si>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</si>
  <si>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</si>
  <si>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</si>
  <si>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</si>
  <si>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</si>
  <si>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</si>
  <si>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</si>
  <si>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</si>
  <si>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</si>
  <si>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</si>
  <si>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</si>
  <si>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</si>
  <si>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</si>
  <si>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</si>
  <si>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</si>
  <si>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</si>
  <si>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</si>
  <si>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</si>
  <si>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</si>
  <si>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</si>
  <si>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</si>
  <si>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</si>
  <si>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</si>
  <si>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</si>
  <si>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</si>
  <si>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</si>
  <si>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</si>
  <si>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</si>
  <si>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</si>
  <si>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</si>
  <si>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</si>
  <si>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</si>
  <si>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</si>
  <si>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</si>
  <si>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</si>
  <si>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</si>
  <si>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</si>
  <si>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</si>
  <si>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</si>
  <si>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</si>
  <si>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</si>
  <si>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</si>
  <si>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</si>
  <si>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</si>
  <si>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</si>
  <si>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</si>
  <si>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</si>
  <si>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</si>
  <si>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</si>
  <si>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</si>
  <si>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</si>
  <si>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</si>
  <si>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</si>
  <si>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</si>
  <si>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</si>
  <si>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</si>
  <si>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</si>
  <si>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</si>
  <si>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</si>
  <si>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</si>
  <si>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</si>
  <si>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</si>
  <si>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</si>
  <si>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</si>
  <si>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</si>
  <si>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</si>
  <si>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</si>
  <si>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</si>
  <si>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</si>
  <si>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</si>
  <si>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</si>
  <si>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</si>
  <si>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</si>
  <si>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</si>
  <si>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</si>
  <si>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</si>
  <si>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</si>
  <si>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</si>
  <si>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</si>
  <si>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</si>
  <si>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</si>
  <si>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</si>
  <si>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</si>
  <si>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</si>
  <si>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</si>
  <si>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</si>
  <si>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</si>
  <si>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</si>
  <si>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</si>
  <si>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</si>
  <si>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</si>
  <si>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</si>
  <si>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</si>
  <si>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</si>
  <si>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</si>
  <si>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</si>
  <si>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</si>
  <si>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</si>
  <si>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</si>
  <si>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</si>
  <si>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</si>
  <si>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</si>
  <si>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</si>
  <si>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</si>
  <si>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</si>
  <si>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</si>
  <si>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</si>
  <si>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</si>
  <si>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</si>
  <si>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</si>
  <si>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</si>
  <si>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</si>
  <si>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</si>
  <si>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</si>
  <si>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</si>
  <si>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</si>
  <si>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</si>
  <si>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</si>
  <si>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</si>
  <si>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</si>
  <si>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</si>
  <si>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</si>
  <si>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</si>
  <si>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</si>
  <si>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</si>
  <si>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</si>
  <si>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</si>
  <si>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</si>
  <si>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</si>
  <si>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</si>
  <si>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</si>
  <si>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</si>
  <si>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</si>
  <si>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</si>
  <si>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</si>
  <si>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</si>
  <si>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</si>
  <si>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</si>
  <si>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</si>
  <si>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</si>
  <si>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</si>
  <si>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</si>
  <si>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</si>
  <si>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</si>
  <si>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</si>
  <si>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</si>
  <si>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</si>
  <si>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</si>
  <si>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</si>
  <si>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</si>
  <si>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</si>
  <si>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</si>
  <si>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</si>
  <si>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</si>
  <si>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</si>
  <si>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</si>
  <si>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</si>
  <si>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</si>
  <si>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</si>
  <si>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</si>
  <si>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</si>
  <si>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</si>
  <si>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</si>
  <si>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</si>
  <si>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</si>
  <si>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</si>
  <si>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</si>
  <si>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</si>
  <si>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</si>
  <si>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</si>
  <si>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</si>
  <si>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</si>
  <si>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</si>
  <si>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</si>
  <si>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</si>
  <si>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</si>
  <si>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</si>
  <si>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</si>
  <si>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</si>
  <si>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</si>
  <si>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</si>
  <si>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</si>
  <si>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</si>
  <si>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</si>
  <si>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</si>
  <si>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</si>
  <si>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</si>
  <si>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</si>
  <si>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</si>
  <si>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</si>
  <si>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</si>
  <si>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</si>
  <si>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</si>
  <si>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</si>
  <si>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</si>
  <si>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</si>
  <si>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</si>
  <si>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</si>
  <si>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</si>
  <si>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</si>
  <si>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</si>
  <si>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</si>
  <si>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</si>
  <si>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</si>
  <si>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</si>
  <si>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</si>
  <si>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</si>
  <si>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</si>
  <si>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</si>
  <si>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</si>
  <si>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</si>
  <si>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</si>
  <si>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</si>
  <si>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</si>
  <si>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</si>
  <si>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</si>
  <si>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</si>
  <si>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</si>
  <si>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</si>
  <si>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</si>
  <si>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</si>
  <si>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</si>
  <si>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</si>
  <si>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</si>
  <si>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</si>
  <si>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</si>
  <si>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</si>
  <si>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</si>
  <si>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</si>
  <si>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</si>
  <si>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</si>
  <si>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</si>
  <si>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</si>
  <si>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</si>
  <si>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</si>
  <si>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</si>
  <si>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</si>
  <si>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</si>
  <si>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</si>
  <si>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</si>
  <si>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</si>
  <si>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</si>
  <si>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</si>
  <si>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</si>
  <si>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</si>
  <si>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</si>
  <si>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</si>
  <si>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</si>
  <si>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</si>
  <si>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</si>
  <si>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</si>
  <si>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</si>
  <si>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</si>
  <si>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</si>
  <si>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</si>
  <si>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</si>
  <si>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</si>
  <si>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</si>
  <si>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</si>
  <si>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</si>
  <si>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</si>
  <si>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</si>
  <si>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</si>
  <si>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</si>
  <si>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</si>
  <si>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</si>
  <si>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</si>
  <si>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</si>
  <si>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</si>
  <si>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</si>
  <si>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</si>
  <si>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</si>
  <si>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</si>
  <si>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</si>
  <si>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</si>
  <si>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</si>
  <si>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</si>
  <si>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</si>
  <si>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</si>
  <si>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</si>
  <si>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</si>
  <si>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</si>
  <si>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</si>
  <si>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</si>
  <si>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</si>
  <si>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</si>
  <si>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</si>
  <si>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</si>
  <si>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</si>
  <si>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</si>
  <si>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</si>
  <si>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</si>
  <si>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</si>
  <si>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</si>
  <si>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</si>
  <si>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</si>
  <si>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</si>
  <si>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</si>
  <si>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</si>
  <si>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</si>
  <si>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</si>
  <si>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</si>
  <si>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</si>
  <si>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</si>
  <si>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</si>
  <si>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</si>
  <si>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</si>
  <si>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</si>
  <si>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</si>
  <si>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</si>
  <si>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</si>
  <si>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</si>
  <si>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</si>
  <si>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</si>
  <si>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</si>
  <si>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</si>
  <si>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</si>
  <si>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</si>
  <si>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</si>
  <si>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</si>
  <si>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</si>
  <si>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</si>
  <si>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</si>
  <si>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</si>
  <si>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</si>
  <si>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</si>
  <si>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</si>
  <si>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</si>
  <si>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</si>
  <si>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</si>
  <si>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</si>
  <si>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</si>
  <si>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</si>
  <si>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</si>
  <si>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</si>
  <si>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</si>
  <si>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</si>
  <si>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</si>
  <si>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</si>
  <si>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</si>
  <si>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</si>
  <si>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</si>
  <si>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</si>
  <si>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</si>
  <si>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</si>
  <si>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</si>
  <si>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</si>
  <si>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</si>
  <si>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</si>
  <si>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</si>
  <si>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</si>
  <si>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</si>
  <si>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</si>
  <si>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</si>
  <si>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</si>
  <si>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</si>
  <si>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</si>
  <si>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</si>
  <si>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</si>
  <si>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</si>
  <si>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</si>
  <si>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</si>
  <si>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</si>
  <si>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</si>
  <si>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</si>
  <si>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</si>
  <si>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</si>
  <si>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</si>
  <si>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</si>
  <si>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</si>
  <si>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</si>
  <si>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</si>
  <si>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</si>
  <si>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</si>
  <si>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</si>
  <si>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</si>
  <si>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</si>
  <si>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</si>
  <si>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</si>
  <si>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</si>
  <si>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</si>
  <si>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</si>
  <si>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</si>
  <si>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</si>
  <si>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</si>
  <si>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</si>
  <si>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</si>
  <si>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</si>
  <si>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</si>
  <si>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</si>
  <si>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</si>
  <si>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</si>
  <si>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</si>
  <si>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</si>
  <si>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</si>
  <si>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</si>
  <si>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</si>
  <si>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</si>
  <si>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</si>
  <si>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</si>
  <si>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</si>
  <si>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</si>
  <si>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</si>
  <si>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</si>
  <si>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</si>
  <si>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</si>
  <si>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</si>
  <si>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</si>
  <si>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</si>
  <si>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</si>
  <si>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</si>
  <si>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</si>
  <si>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</si>
  <si>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</si>
  <si>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</si>
  <si>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</si>
  <si>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</si>
  <si>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</si>
  <si>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</si>
  <si>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</si>
  <si>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</si>
  <si>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</si>
  <si>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</si>
  <si>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</si>
  <si>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</si>
  <si>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</si>
  <si>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</si>
  <si>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</si>
  <si>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</si>
  <si>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</si>
  <si>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</si>
  <si>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</si>
  <si>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</si>
  <si>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</si>
  <si>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</si>
  <si>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</si>
  <si>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</si>
  <si>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</si>
  <si>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</si>
  <si>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</si>
  <si>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</si>
  <si>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</si>
  <si>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</si>
  <si>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</si>
  <si>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</si>
  <si>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</si>
  <si>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</si>
  <si>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</si>
  <si>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</si>
  <si>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</si>
  <si>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</si>
  <si>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</si>
  <si>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</si>
  <si>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</si>
  <si>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</si>
  <si>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</si>
  <si>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</si>
  <si>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</si>
  <si>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</si>
  <si>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</si>
  <si>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</si>
  <si>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</si>
  <si>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</si>
  <si>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</si>
  <si>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</si>
  <si>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</si>
  <si>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</si>
  <si>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</si>
  <si>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</si>
  <si>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</si>
  <si>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</si>
  <si>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</si>
  <si>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</si>
  <si>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</si>
  <si>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</si>
  <si>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</si>
  <si>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</si>
  <si>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</si>
  <si>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</si>
  <si>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</si>
  <si>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</si>
  <si>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</si>
  <si>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</si>
  <si>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</si>
  <si>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</si>
  <si>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</si>
  <si>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</si>
  <si>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</si>
  <si>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</si>
  <si>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</si>
  <si>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</si>
  <si>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</si>
  <si>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</si>
  <si>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</si>
  <si>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</si>
  <si>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</si>
  <si>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</si>
  <si>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</si>
  <si>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</si>
  <si>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</si>
  <si>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</si>
  <si>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</si>
  <si>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</si>
  <si>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</si>
  <si>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</si>
  <si>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</si>
  <si>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</si>
  <si>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</si>
  <si>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</si>
  <si>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</si>
  <si>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</si>
  <si>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</si>
  <si>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</si>
  <si>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</si>
  <si>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</si>
  <si>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</si>
  <si>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</si>
  <si>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</si>
  <si>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</si>
  <si>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</si>
  <si>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</si>
  <si>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</si>
  <si>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</si>
  <si>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</si>
  <si>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</si>
  <si>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</si>
  <si>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</si>
  <si>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</si>
  <si>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</si>
  <si>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</si>
  <si>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</si>
  <si>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</si>
  <si>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</si>
  <si>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</si>
  <si>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</si>
  <si>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</si>
  <si>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</si>
  <si>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</si>
  <si>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</si>
  <si>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</si>
  <si>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</si>
  <si>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</si>
  <si>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</si>
  <si>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</si>
  <si>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</si>
  <si>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</si>
  <si>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</si>
  <si>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</si>
  <si>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</si>
  <si>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</si>
  <si>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</si>
  <si>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</si>
  <si>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</si>
  <si>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</si>
  <si>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</si>
  <si>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</si>
  <si>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</si>
  <si>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</si>
  <si>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</si>
  <si>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</si>
  <si>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</si>
  <si>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</si>
  <si>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</si>
  <si>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</si>
  <si>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</si>
  <si>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</si>
  <si>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</si>
  <si>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</si>
  <si>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</si>
  <si>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</si>
  <si>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</si>
  <si>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</si>
  <si>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</si>
  <si>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</si>
  <si>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</si>
  <si>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</si>
  <si>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</si>
  <si>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</si>
  <si>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</si>
  <si>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</si>
  <si>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</si>
  <si>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</si>
  <si>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</si>
  <si>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</si>
  <si>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</si>
  <si>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</si>
  <si>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</si>
  <si>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</si>
  <si>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</si>
  <si>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</si>
  <si>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</si>
  <si>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</si>
  <si>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</si>
  <si>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</si>
  <si>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</si>
  <si>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</si>
  <si>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</si>
  <si>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</si>
  <si>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</si>
  <si>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</si>
  <si>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</si>
  <si>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</si>
  <si>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</si>
  <si>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</si>
  <si>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</si>
  <si>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</si>
  <si>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</si>
  <si>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</si>
  <si>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</si>
  <si>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</si>
  <si>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</si>
  <si>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</si>
  <si>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</si>
  <si>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</si>
  <si>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</si>
  <si>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</si>
  <si>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</si>
  <si>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</si>
  <si>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</si>
  <si>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</si>
  <si>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</si>
  <si>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</si>
  <si>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</si>
  <si>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</si>
  <si>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</si>
  <si>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</si>
  <si>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</si>
  <si>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</si>
  <si>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</si>
  <si>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</si>
  <si>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</si>
  <si>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</si>
  <si>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</si>
  <si>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</si>
  <si>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</si>
  <si>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</si>
  <si>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</si>
  <si>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</si>
  <si>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</si>
  <si>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</si>
  <si>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</si>
  <si>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</si>
  <si>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</si>
  <si>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</si>
  <si>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</si>
  <si>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</si>
  <si>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</si>
  <si>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</si>
  <si>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</si>
  <si>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</si>
  <si>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</si>
  <si>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</si>
  <si>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</si>
  <si>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</si>
  <si>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</si>
  <si>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</si>
  <si>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</si>
  <si>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</si>
  <si>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</si>
  <si>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</si>
  <si>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</si>
  <si>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</si>
  <si>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</si>
  <si>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</si>
  <si>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</si>
  <si>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</si>
  <si>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</si>
  <si>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</si>
  <si>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</si>
  <si>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</si>
  <si>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</si>
  <si>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</si>
  <si>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</si>
  <si>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</si>
  <si>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</si>
  <si>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</si>
  <si>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</si>
  <si>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</si>
  <si>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</si>
  <si>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</si>
  <si>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</si>
  <si>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</si>
  <si>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</si>
  <si>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</si>
  <si>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</si>
  <si>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</si>
  <si>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</si>
  <si>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</si>
  <si>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</si>
  <si>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</si>
  <si>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</si>
  <si>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</si>
  <si>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</si>
  <si>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</si>
  <si>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</si>
  <si>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</si>
  <si>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</si>
  <si>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</si>
  <si>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</si>
  <si>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</si>
  <si>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</si>
  <si>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</si>
  <si>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</si>
  <si>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</si>
  <si>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</si>
  <si>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</si>
  <si>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</si>
  <si>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</si>
  <si>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</si>
  <si>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</si>
  <si>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</si>
  <si>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</si>
  <si>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</si>
  <si>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</si>
  <si>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</si>
  <si>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</si>
  <si>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</si>
  <si>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</si>
  <si>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</si>
  <si>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</si>
  <si>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</si>
  <si>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</si>
  <si>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</si>
  <si>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</si>
  <si>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</si>
  <si>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</si>
  <si>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</si>
  <si>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</si>
  <si>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</si>
  <si>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</si>
  <si>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</si>
  <si>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</si>
  <si>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</si>
  <si>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</si>
  <si>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</si>
  <si>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</si>
  <si>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</si>
  <si>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</si>
  <si>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</si>
  <si>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</si>
  <si>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</si>
  <si>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</si>
  <si>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</si>
  <si>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</si>
  <si>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</si>
  <si>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</si>
  <si>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</si>
  <si>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</si>
  <si>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</si>
  <si>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</si>
  <si>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</si>
  <si>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</si>
  <si>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</si>
  <si>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</si>
  <si>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</si>
  <si>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</si>
  <si>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</si>
  <si>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</si>
  <si>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</si>
  <si>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</si>
  <si>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</si>
  <si>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</si>
  <si>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</si>
  <si>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</si>
  <si>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</si>
  <si>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</si>
  <si>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</si>
  <si>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</si>
  <si>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</si>
  <si>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</si>
  <si>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</si>
  <si>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</si>
  <si>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</si>
  <si>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</si>
  <si>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</si>
  <si>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</si>
  <si>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</si>
  <si>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</si>
  <si>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</si>
  <si>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</si>
  <si>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</si>
  <si>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</si>
  <si>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</si>
  <si>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</si>
  <si>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</si>
  <si>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</si>
  <si>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</si>
  <si>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</si>
  <si>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</si>
  <si>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</si>
  <si>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</si>
  <si>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</si>
  <si>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</si>
  <si>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</si>
  <si>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</si>
  <si>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</si>
  <si>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</si>
  <si>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</si>
  <si>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</si>
  <si>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</si>
  <si>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</si>
  <si>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</si>
  <si>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</si>
  <si>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</si>
  <si>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</si>
  <si>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</si>
  <si>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</si>
  <si>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</si>
  <si>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</si>
  <si>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</si>
  <si>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</si>
  <si>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</si>
  <si>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</si>
  <si>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</si>
  <si>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</si>
  <si>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</si>
  <si>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</si>
  <si>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</si>
  <si>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</si>
  <si>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</si>
  <si>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</si>
  <si>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</si>
  <si>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</si>
  <si>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</si>
  <si>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</si>
  <si>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</si>
  <si>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</si>
  <si>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</si>
  <si>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</si>
  <si>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</si>
  <si>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</si>
  <si>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</si>
  <si>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</si>
  <si>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</si>
  <si>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</si>
  <si>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</si>
  <si>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</si>
  <si>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</si>
  <si>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</si>
  <si>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</si>
  <si>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</si>
  <si>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</si>
  <si>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</si>
  <si>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</si>
  <si>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</si>
  <si>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</si>
  <si>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</si>
  <si>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</si>
  <si>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</si>
  <si>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</si>
  <si>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</si>
  <si>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</si>
  <si>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</si>
  <si>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</si>
  <si>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</si>
  <si>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</si>
  <si>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</si>
  <si>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</si>
  <si>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</si>
  <si>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</si>
  <si>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</si>
  <si>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</si>
  <si>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</si>
  <si>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</si>
  <si>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</si>
  <si>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</si>
  <si>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</si>
  <si>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</si>
  <si>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</si>
  <si>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</si>
  <si>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</si>
  <si>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</si>
  <si>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</si>
  <si>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</si>
  <si>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</si>
  <si>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</si>
  <si>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</si>
  <si>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</si>
  <si>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</si>
  <si>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</si>
  <si>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</si>
  <si>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</si>
  <si>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</si>
  <si>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</si>
  <si>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</si>
  <si>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</si>
  <si>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</si>
  <si>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</si>
  <si>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</si>
  <si>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</si>
  <si>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</si>
  <si>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</si>
  <si>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</si>
  <si>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</si>
  <si>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</si>
  <si>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</si>
  <si>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</si>
  <si>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</si>
  <si>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</si>
  <si>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</si>
  <si>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</si>
  <si>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</si>
  <si>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</si>
  <si>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</si>
  <si>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</si>
  <si>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</si>
  <si>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</si>
  <si>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</si>
  <si>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</si>
  <si>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</si>
  <si>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</si>
  <si>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</si>
  <si>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</si>
  <si>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</si>
  <si>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</si>
  <si>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</si>
  <si>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</si>
  <si>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</si>
  <si>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</si>
  <si>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</si>
  <si>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</si>
  <si>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</si>
  <si>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</si>
  <si>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</si>
  <si>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</si>
  <si>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</si>
  <si>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</si>
  <si>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</si>
  <si>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</si>
  <si>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</si>
  <si>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</si>
  <si>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</si>
  <si>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</si>
  <si>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</si>
  <si>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</si>
  <si>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</si>
  <si>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</si>
  <si>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</si>
  <si>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</si>
  <si>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</si>
  <si>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</si>
  <si>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</si>
  <si>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</si>
  <si>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</si>
  <si>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</si>
  <si>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</si>
  <si>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</si>
  <si>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</si>
  <si>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</si>
  <si>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</si>
  <si>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</si>
  <si>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</si>
  <si>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</si>
  <si>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</si>
  <si>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</si>
  <si>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</si>
  <si>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</si>
  <si>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</si>
  <si>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</si>
  <si>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</si>
  <si>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</si>
  <si>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</si>
  <si>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</si>
  <si>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</si>
  <si>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</si>
  <si>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</si>
  <si>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</si>
  <si>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</si>
  <si>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</si>
  <si>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</si>
  <si>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</si>
  <si>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</si>
  <si>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</si>
  <si>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</si>
  <si>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</si>
  <si>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</si>
  <si>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</si>
  <si>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</si>
  <si>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</si>
  <si>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</si>
  <si>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</si>
  <si>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</si>
  <si>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</si>
  <si>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</si>
  <si>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</si>
  <si>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</si>
  <si>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</si>
  <si>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</si>
  <si>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</si>
  <si>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</si>
  <si>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</si>
  <si>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</si>
  <si>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</si>
  <si>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</si>
  <si>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</si>
  <si>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</si>
  <si>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</si>
  <si>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</si>
  <si>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</si>
  <si>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</si>
  <si>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</si>
  <si>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</si>
  <si>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</si>
  <si>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</si>
  <si>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</si>
  <si>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</si>
  <si>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</si>
  <si>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</si>
  <si>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</si>
  <si>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</si>
  <si>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</si>
  <si>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</si>
  <si>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</si>
  <si>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</si>
  <si>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</si>
  <si>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</si>
  <si>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</si>
  <si>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</si>
  <si>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</si>
  <si>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</si>
  <si>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</si>
  <si>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</si>
  <si>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</si>
  <si>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</si>
  <si>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</si>
  <si>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</si>
  <si>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</si>
  <si>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</si>
  <si>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</si>
  <si>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</si>
  <si>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</si>
  <si>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</si>
  <si>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</si>
  <si>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</si>
  <si>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</si>
  <si>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</si>
  <si>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</si>
  <si>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</si>
  <si>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</si>
  <si>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</si>
  <si>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</si>
  <si>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</si>
  <si>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</si>
  <si>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</si>
  <si>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</si>
  <si>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</si>
  <si>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</si>
  <si>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</si>
  <si>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</si>
  <si>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</si>
  <si>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</si>
  <si>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</si>
  <si>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</si>
  <si>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</si>
  <si>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</si>
  <si>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</si>
  <si>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</si>
  <si>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</si>
  <si>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</si>
  <si>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</si>
  <si>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</si>
  <si>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</si>
  <si>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</si>
  <si>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</si>
  <si>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</si>
  <si>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</si>
  <si>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</si>
  <si>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</si>
  <si>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</si>
  <si>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</si>
  <si>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</si>
  <si>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</si>
  <si>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</si>
  <si>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</si>
  <si>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</si>
  <si>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</si>
  <si>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</si>
  <si>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</si>
  <si>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</si>
  <si>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</si>
  <si>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</si>
  <si>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</si>
  <si>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</si>
  <si>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</si>
  <si>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</si>
  <si>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</si>
  <si>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</si>
  <si>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</si>
  <si>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</si>
  <si>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</si>
  <si>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</si>
  <si>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</si>
  <si>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</si>
  <si>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</si>
  <si>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</si>
  <si>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</si>
  <si>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</si>
  <si>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</si>
  <si>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</si>
  <si>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</si>
  <si>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</si>
  <si>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</si>
  <si>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</si>
  <si>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</si>
  <si>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</si>
  <si>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</si>
  <si>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</si>
  <si>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</si>
  <si>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</si>
  <si>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</si>
  <si>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</si>
  <si>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</si>
  <si>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</si>
  <si>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</si>
  <si>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</si>
  <si>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</si>
  <si>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</si>
  <si>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</si>
  <si>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</si>
  <si>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</si>
  <si>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</si>
  <si>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</si>
  <si>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</si>
  <si>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</si>
  <si>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</si>
  <si>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</si>
  <si>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</si>
  <si>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</si>
  <si>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</si>
  <si>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</si>
  <si>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</si>
  <si>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</si>
  <si>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</si>
  <si>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</si>
  <si>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</si>
  <si>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</si>
  <si>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</si>
  <si>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</si>
  <si>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</si>
  <si>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</si>
  <si>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</si>
  <si>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</si>
  <si>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</si>
  <si>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</si>
  <si>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</si>
  <si>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</si>
  <si>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</si>
  <si>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</si>
  <si>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</si>
  <si>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</si>
  <si>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</si>
  <si>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</si>
  <si>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</si>
  <si>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</si>
  <si>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</si>
  <si>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</si>
  <si>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</si>
  <si>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</si>
  <si>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</si>
  <si>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</si>
  <si>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</si>
  <si>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</si>
  <si>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</si>
  <si>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</si>
  <si>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</si>
  <si>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</si>
  <si>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</si>
  <si>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</si>
  <si>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</si>
  <si>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</si>
  <si>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</si>
  <si>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</si>
  <si>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</si>
  <si>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</si>
  <si>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</si>
  <si>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</si>
  <si>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</si>
  <si>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</si>
  <si>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</si>
  <si>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</si>
  <si>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</si>
  <si>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</si>
  <si>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</si>
  <si>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</si>
  <si>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</si>
  <si>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</si>
  <si>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</si>
  <si>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</si>
  <si>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</si>
  <si>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</si>
  <si>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</si>
  <si>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</si>
  <si>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</si>
  <si>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</si>
  <si>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</si>
  <si>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</si>
  <si>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</si>
  <si>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</si>
  <si>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</si>
  <si>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</si>
  <si>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</si>
  <si>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</si>
  <si>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</si>
  <si>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</si>
  <si>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</si>
  <si>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</si>
  <si>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</si>
  <si>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</si>
  <si>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</si>
  <si>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</si>
  <si>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</si>
  <si>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</si>
  <si>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</si>
  <si>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</si>
  <si>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</si>
  <si>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</si>
  <si>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</si>
  <si>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</si>
  <si>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</si>
  <si>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</si>
  <si>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</si>
  <si>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</si>
  <si>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</si>
  <si>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</si>
  <si>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</si>
  <si>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</si>
  <si>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</si>
  <si>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</si>
  <si>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</si>
  <si>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</si>
  <si>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</si>
  <si>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</si>
  <si>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</si>
  <si>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</si>
  <si>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</si>
  <si>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</si>
  <si>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</si>
  <si>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</si>
  <si>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</si>
  <si>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</si>
  <si>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</si>
  <si>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</si>
  <si>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</si>
  <si>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</si>
  <si>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</si>
  <si>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</si>
  <si>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</si>
  <si>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</si>
  <si>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</si>
  <si>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</si>
  <si>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</si>
  <si>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</si>
  <si>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</si>
  <si>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</si>
  <si>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</si>
  <si>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</si>
  <si>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</si>
  <si>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</si>
  <si>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</si>
  <si>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</si>
  <si>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</si>
  <si>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</si>
  <si>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</si>
  <si>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</si>
  <si>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</si>
  <si>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</si>
  <si>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</si>
  <si>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</si>
  <si>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</si>
  <si>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</si>
  <si>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</si>
  <si>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</si>
  <si>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</si>
  <si>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</si>
  <si>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</si>
  <si>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</si>
  <si>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</si>
  <si>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</si>
  <si>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</si>
  <si>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</si>
  <si>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</si>
  <si>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</si>
  <si>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</si>
  <si>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</si>
  <si>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</si>
  <si>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</si>
  <si>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</si>
  <si>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</si>
  <si>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</si>
  <si>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</si>
  <si>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</si>
  <si>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</si>
  <si>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</si>
  <si>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</si>
  <si>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</si>
  <si>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</si>
  <si>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</si>
  <si>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</si>
  <si>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</si>
  <si>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</si>
  <si>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</si>
  <si>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</si>
  <si>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</si>
  <si>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</si>
  <si>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</si>
  <si>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</si>
  <si>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</si>
  <si>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</si>
  <si>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</si>
  <si>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</si>
  <si>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</si>
  <si>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</si>
  <si>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</si>
  <si>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</si>
  <si>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</si>
  <si>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</si>
  <si>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</si>
  <si>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</si>
  <si>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</si>
  <si>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</si>
  <si>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</si>
  <si>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</si>
  <si>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</si>
  <si>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</si>
  <si>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</si>
  <si>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</si>
  <si>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</si>
  <si>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</si>
  <si>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</si>
  <si>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</si>
  <si>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</si>
  <si>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</si>
  <si>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</si>
  <si>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</si>
  <si>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</si>
  <si>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</si>
  <si>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</si>
  <si>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</si>
  <si>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</si>
  <si>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</si>
  <si>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</si>
  <si>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</si>
  <si>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</si>
  <si>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</si>
  <si>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</si>
  <si>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</si>
  <si>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</si>
  <si>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</si>
  <si>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</si>
  <si>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</si>
  <si>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</si>
  <si>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</si>
  <si>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</si>
  <si>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</si>
  <si>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</si>
  <si>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</si>
  <si>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</si>
  <si>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</si>
  <si>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</si>
  <si>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</si>
  <si>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</si>
  <si>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</si>
  <si>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</si>
  <si>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</si>
  <si>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</si>
  <si>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</si>
  <si>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</si>
  <si>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</si>
  <si>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</si>
  <si>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</si>
  <si>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</si>
  <si>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</si>
  <si>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</si>
  <si>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</si>
  <si>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</si>
  <si>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</si>
  <si>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</si>
  <si>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</si>
  <si>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</si>
  <si>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</si>
  <si>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</si>
  <si>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</si>
  <si>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</si>
  <si>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</si>
  <si>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</si>
  <si>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</si>
  <si>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</si>
  <si>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</si>
  <si>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</si>
  <si>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</si>
  <si>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</si>
  <si>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</si>
  <si>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</si>
  <si>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</si>
  <si>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</si>
  <si>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</si>
  <si>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</si>
  <si>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</si>
  <si>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</si>
  <si>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</si>
  <si>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</si>
  <si>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</si>
  <si>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</si>
  <si>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</si>
  <si>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</si>
  <si>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</si>
  <si>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</si>
  <si>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</si>
  <si>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</si>
  <si>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</si>
  <si>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</si>
  <si>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</si>
  <si>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</si>
  <si>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</si>
  <si>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</si>
  <si>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</si>
  <si>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</si>
  <si>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</si>
  <si>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</si>
  <si>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</si>
  <si>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</si>
  <si>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</si>
  <si>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</si>
  <si>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</si>
  <si>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</si>
  <si>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</si>
  <si>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</si>
  <si>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</si>
  <si>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</si>
  <si>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</si>
  <si>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</si>
  <si>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</si>
  <si>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</si>
  <si>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</si>
  <si>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</si>
  <si>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</si>
  <si>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</si>
  <si>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</si>
  <si>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</si>
  <si>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</si>
  <si>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</si>
  <si>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</si>
  <si>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</si>
  <si>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</si>
  <si>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</si>
  <si>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</si>
  <si>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</si>
  <si>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</si>
  <si>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</si>
  <si>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</si>
  <si>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</si>
  <si>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</si>
  <si>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</si>
  <si>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</si>
  <si>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</si>
  <si>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</si>
  <si>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</si>
  <si>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</si>
  <si>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</si>
  <si>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</si>
  <si>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</si>
  <si>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</si>
  <si>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</si>
  <si>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</si>
  <si>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</si>
  <si>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</si>
  <si>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</si>
  <si>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</si>
  <si>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</si>
  <si>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</si>
  <si>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</si>
  <si>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</si>
  <si>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</si>
  <si>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</si>
  <si>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</si>
  <si>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</si>
  <si>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</si>
  <si>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</si>
  <si>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</si>
  <si>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</si>
  <si>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</si>
  <si>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</si>
  <si>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</si>
  <si>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</si>
  <si>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</si>
  <si>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</si>
  <si>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</si>
  <si>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</si>
  <si>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</si>
  <si>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</si>
  <si>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</si>
  <si>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</si>
  <si>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</si>
  <si>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</si>
  <si>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</si>
  <si>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</si>
  <si>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</si>
  <si>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</si>
  <si>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</si>
  <si>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</si>
  <si>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</si>
  <si>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</si>
  <si>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</si>
  <si>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</si>
  <si>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</si>
  <si>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</si>
  <si>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</si>
  <si>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</si>
  <si>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</si>
  <si>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</si>
  <si>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</si>
  <si>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</si>
  <si>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</si>
  <si>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</si>
  <si>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</si>
  <si>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</si>
  <si>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</si>
  <si>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</si>
  <si>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</si>
  <si>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</si>
  <si>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</si>
  <si>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</si>
  <si>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</si>
  <si>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</si>
  <si>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</si>
  <si>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</si>
  <si>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</si>
  <si>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</si>
  <si>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</si>
  <si>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</si>
  <si>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</si>
  <si>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</si>
  <si>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</si>
  <si>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</si>
  <si>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</si>
  <si>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</si>
  <si>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</si>
  <si>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</si>
  <si>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</si>
  <si>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</si>
  <si>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</si>
  <si>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</si>
  <si>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</si>
  <si>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</si>
  <si>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</si>
  <si>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</si>
  <si>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</si>
  <si>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</si>
  <si>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</si>
  <si>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</si>
  <si>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</si>
  <si>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</si>
  <si>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</si>
  <si>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</si>
  <si>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</si>
  <si>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</si>
  <si>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</si>
  <si>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</si>
  <si>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</si>
  <si>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</si>
  <si>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</si>
  <si>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</si>
  <si>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</si>
  <si>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</si>
  <si>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</si>
  <si>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</si>
  <si>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</si>
  <si>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</si>
  <si>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</si>
  <si>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</si>
  <si>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</si>
  <si>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</si>
  <si>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</si>
  <si>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</si>
  <si>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</si>
  <si>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</si>
  <si>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</si>
  <si>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</si>
  <si>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</si>
  <si>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</si>
  <si>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</si>
  <si>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</si>
  <si>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</si>
  <si>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</si>
  <si>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</si>
  <si>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</si>
  <si>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</si>
  <si>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</si>
  <si>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</si>
  <si>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</si>
  <si>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</si>
  <si>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</si>
  <si>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</si>
  <si>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</si>
  <si>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</si>
  <si>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</si>
  <si>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</si>
  <si>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</si>
  <si>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</si>
  <si>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</si>
  <si>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</si>
  <si>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</si>
  <si>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</si>
  <si>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</si>
  <si>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</si>
  <si>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</si>
  <si>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</si>
  <si>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</si>
  <si>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</si>
  <si>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</si>
  <si>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</si>
  <si>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</si>
  <si>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</si>
  <si>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</si>
  <si>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</si>
  <si>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</si>
  <si>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</si>
  <si>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</si>
  <si>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</si>
  <si>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</si>
  <si>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</si>
  <si>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</si>
  <si>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</si>
  <si>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</si>
  <si>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</si>
  <si>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</si>
  <si>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</si>
  <si>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</si>
  <si>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</si>
  <si>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</si>
  <si>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</si>
  <si>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</si>
  <si>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</si>
  <si>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</si>
  <si>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</si>
  <si>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</si>
  <si>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</si>
  <si>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</si>
  <si>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</si>
  <si>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</si>
  <si>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</si>
  <si>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</si>
  <si>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</si>
  <si>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</si>
  <si>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</si>
  <si>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</si>
  <si>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</si>
  <si>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</si>
  <si>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</si>
  <si>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</si>
  <si>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</si>
  <si>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</si>
  <si>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</si>
  <si>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</si>
  <si>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</si>
  <si>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</si>
  <si>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</si>
  <si>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</si>
  <si>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</si>
  <si>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</si>
  <si>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</si>
  <si>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</si>
  <si>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</si>
  <si>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</si>
  <si>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</si>
  <si>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</si>
  <si>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</si>
  <si>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</si>
  <si>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</si>
  <si>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</si>
  <si>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</si>
  <si>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</si>
  <si>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</si>
  <si>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</si>
  <si>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</si>
  <si>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</si>
  <si>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</si>
  <si>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</si>
  <si>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</si>
  <si>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</si>
  <si>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</si>
  <si>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</si>
  <si>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</si>
  <si>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</si>
  <si>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</si>
  <si>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</si>
  <si>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</si>
  <si>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</si>
  <si>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</si>
  <si>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</si>
  <si>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</si>
  <si>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</si>
  <si>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</si>
  <si>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</si>
  <si>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</si>
  <si>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</si>
  <si>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</si>
  <si>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</si>
  <si>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</si>
  <si>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</si>
  <si>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</si>
  <si>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</si>
  <si>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</si>
  <si>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</si>
  <si>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</si>
  <si>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</si>
  <si>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</si>
  <si>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</si>
  <si>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</si>
  <si>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</si>
  <si>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</si>
  <si>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</si>
  <si>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</si>
  <si>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</si>
  <si>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</si>
  <si>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</si>
  <si>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</si>
  <si>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</si>
  <si>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</si>
  <si>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</si>
  <si>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</si>
  <si>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</si>
  <si>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</si>
  <si>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</si>
  <si>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</si>
  <si>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</si>
  <si>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</si>
  <si>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</si>
  <si>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</si>
  <si>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</si>
  <si>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</si>
  <si>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</si>
  <si>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</si>
  <si>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</si>
  <si>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</si>
  <si>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</si>
  <si>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</si>
  <si>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</si>
  <si>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</si>
  <si>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</si>
  <si>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</si>
  <si>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</si>
  <si>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</si>
  <si>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</si>
  <si>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</si>
  <si>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</si>
  <si>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</si>
  <si>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</si>
  <si>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</si>
  <si>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</si>
  <si>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</si>
  <si>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</si>
  <si>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</si>
  <si>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</si>
  <si>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</si>
  <si>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</si>
  <si>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</si>
  <si>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</si>
  <si>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</si>
  <si>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</si>
  <si>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</si>
  <si>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</si>
  <si>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</si>
  <si>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</si>
  <si>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</si>
  <si>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</si>
  <si>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</si>
  <si>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</si>
  <si>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</si>
  <si>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</si>
  <si>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</si>
  <si>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</si>
  <si>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</si>
  <si>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</si>
  <si>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</si>
  <si>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</si>
  <si>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</si>
  <si>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</si>
  <si>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</si>
  <si>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</si>
  <si>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</si>
  <si>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</si>
  <si>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</si>
  <si>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</si>
  <si>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</si>
  <si>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</si>
  <si>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</si>
  <si>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</si>
  <si>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</si>
  <si>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</si>
  <si>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</si>
  <si>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</si>
  <si>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</si>
  <si>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</si>
  <si>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</si>
  <si>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</si>
  <si>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</si>
  <si>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</si>
  <si>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</si>
  <si>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</si>
  <si>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</si>
  <si>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</si>
  <si>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</si>
  <si>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</si>
  <si>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</si>
  <si>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</si>
  <si>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</si>
  <si>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</si>
  <si>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</si>
  <si>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</si>
  <si>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</si>
  <si>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</si>
  <si>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</si>
  <si>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</si>
  <si>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</si>
  <si>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</si>
  <si>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</si>
  <si>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</si>
  <si>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</si>
  <si>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</si>
  <si>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</si>
  <si>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</si>
  <si>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</si>
  <si>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</si>
  <si>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</si>
  <si>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</si>
  <si>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</si>
  <si>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</si>
  <si>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</si>
  <si>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</si>
  <si>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</si>
  <si>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</si>
  <si>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</si>
  <si>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</si>
  <si>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</si>
  <si>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</si>
  <si>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</si>
  <si>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</si>
  <si>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</si>
  <si>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</si>
  <si>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</si>
  <si>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</si>
  <si>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</si>
  <si>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</si>
  <si>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</si>
  <si>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</si>
  <si>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</si>
  <si>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</si>
  <si>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</si>
  <si>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</si>
  <si>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</si>
  <si>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</si>
  <si>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</si>
  <si>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</si>
  <si>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</si>
  <si>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</si>
  <si>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</si>
  <si>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</si>
  <si>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</si>
  <si>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</si>
  <si>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</si>
  <si>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</si>
  <si>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</si>
  <si>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</si>
  <si>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</si>
  <si>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</si>
  <si>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</si>
  <si>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</si>
  <si>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</si>
  <si>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</si>
  <si>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</si>
  <si>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</si>
  <si>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</si>
  <si>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</si>
  <si>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</si>
  <si>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</si>
  <si>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</si>
  <si>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</si>
  <si>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</si>
  <si>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</si>
  <si>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</si>
  <si>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</si>
  <si>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</si>
  <si>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</si>
  <si>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</si>
  <si>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</si>
  <si>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</si>
  <si>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</si>
  <si>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</si>
  <si>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</si>
  <si>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</si>
  <si>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</si>
  <si>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</si>
  <si>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</si>
  <si>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</si>
  <si>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</si>
  <si>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</si>
  <si>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</si>
  <si>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</si>
  <si>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</si>
  <si>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</si>
  <si>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</si>
  <si>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</si>
  <si>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</si>
  <si>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</si>
  <si>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</si>
  <si>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</si>
  <si>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</si>
  <si>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</si>
  <si>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</si>
  <si>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</si>
  <si>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</si>
  <si>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</si>
  <si>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</si>
  <si>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</si>
  <si>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</si>
  <si>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</si>
  <si>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</si>
  <si>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</si>
  <si>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</si>
  <si>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</si>
  <si>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</si>
  <si>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</si>
  <si>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</si>
  <si>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</si>
  <si>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</si>
  <si>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</si>
  <si>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</si>
  <si>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</si>
  <si>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</si>
  <si>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</si>
  <si>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</si>
  <si>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</si>
  <si>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</si>
  <si>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</si>
  <si>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</si>
  <si>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</si>
  <si>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</si>
  <si>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</si>
  <si>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</si>
  <si>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</si>
  <si>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</si>
  <si>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</si>
  <si>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</si>
  <si>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</si>
  <si>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</si>
  <si>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</si>
  <si>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</si>
  <si>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</si>
  <si>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</si>
  <si>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</si>
  <si>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</si>
  <si>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</si>
  <si>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</si>
  <si>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</si>
  <si>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</si>
  <si>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</si>
  <si>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</si>
  <si>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</si>
  <si>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</si>
  <si>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</si>
  <si>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</si>
  <si>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</si>
  <si>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</si>
  <si>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</si>
  <si>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</si>
  <si>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</si>
  <si>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</si>
  <si>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</si>
  <si>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</si>
  <si>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</si>
  <si>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</si>
  <si>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</si>
  <si>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</si>
  <si>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</si>
  <si>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</si>
  <si>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</si>
  <si>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</si>
  <si>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</si>
  <si>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</si>
  <si>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</si>
  <si>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</si>
  <si>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</si>
  <si>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</si>
  <si>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</si>
  <si>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</si>
  <si>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</si>
  <si>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</si>
  <si>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</si>
  <si>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</si>
  <si>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</si>
  <si>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</si>
  <si>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</si>
  <si>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</si>
  <si>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</si>
  <si>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</si>
  <si>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</si>
  <si>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</si>
  <si>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</si>
  <si>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</si>
  <si>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</si>
  <si>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</si>
  <si>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</si>
  <si>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</si>
  <si>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</si>
  <si>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</si>
  <si>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</si>
  <si>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</si>
  <si>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</si>
  <si>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</si>
  <si>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</si>
  <si>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</si>
  <si>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</si>
  <si>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</si>
  <si>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</si>
  <si>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</si>
  <si>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</si>
  <si>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</si>
  <si>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</si>
  <si>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</si>
  <si>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</si>
  <si>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</si>
  <si>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</si>
  <si>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</si>
  <si>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</si>
  <si>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</si>
  <si>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</si>
  <si>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</si>
  <si>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</si>
  <si>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</si>
  <si>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</si>
  <si>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</si>
  <si>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</si>
  <si>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</si>
  <si>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</si>
  <si>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</si>
  <si>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</si>
  <si>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</si>
  <si>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</si>
  <si>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</si>
  <si>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</si>
  <si>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</si>
  <si>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</si>
  <si>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</si>
  <si>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</si>
  <si>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</si>
  <si>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</si>
  <si>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</si>
  <si>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</si>
  <si>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</si>
  <si>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</si>
  <si>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</si>
  <si>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</si>
  <si>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</si>
  <si>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</si>
  <si>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</si>
  <si>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</si>
  <si>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</si>
  <si>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</si>
  <si>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</si>
  <si>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</si>
  <si>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</si>
  <si>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</si>
  <si>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</si>
  <si>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</si>
  <si>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</si>
  <si>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</si>
  <si>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</si>
  <si>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</si>
  <si>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</si>
  <si>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</si>
  <si>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</si>
  <si>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</si>
  <si>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</si>
  <si>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</si>
  <si>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</si>
  <si>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</si>
  <si>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</si>
  <si>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</si>
  <si>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</si>
  <si>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</si>
  <si>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</si>
  <si>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</si>
  <si>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</si>
  <si>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</si>
  <si>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</si>
  <si>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</si>
  <si>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</si>
  <si>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</si>
  <si>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</si>
  <si>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</si>
  <si>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</si>
  <si>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</si>
  <si>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</si>
  <si>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</si>
  <si>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</si>
  <si>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</si>
  <si>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</si>
  <si>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</si>
  <si>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</si>
  <si>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</si>
  <si>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</si>
  <si>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</si>
  <si>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</si>
  <si>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</si>
  <si>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</si>
  <si>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</si>
  <si>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</si>
  <si>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</si>
  <si>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</si>
  <si>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</si>
  <si>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</si>
  <si>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</si>
  <si>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</si>
  <si>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</si>
  <si>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</si>
  <si>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</si>
  <si>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</si>
  <si>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</si>
  <si>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</si>
  <si>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</si>
  <si>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</si>
  <si>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</si>
  <si>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</si>
  <si>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</si>
  <si>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</si>
  <si>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</si>
  <si>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</si>
  <si>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</si>
  <si>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</si>
  <si>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</si>
  <si>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</si>
  <si>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</si>
  <si>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</si>
  <si>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</si>
  <si>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</si>
  <si>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</si>
  <si>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</si>
  <si>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</si>
  <si>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</si>
  <si>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</si>
  <si>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</si>
  <si>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</si>
  <si>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</si>
  <si>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</si>
  <si>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</si>
  <si>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</si>
  <si>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</si>
  <si>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</si>
  <si>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</si>
  <si>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</si>
  <si>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</si>
  <si>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</si>
  <si>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</si>
  <si>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</si>
  <si>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</si>
  <si>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</si>
  <si>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</si>
  <si>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</si>
  <si>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</si>
  <si>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</si>
  <si>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</si>
  <si>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</si>
  <si>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</si>
  <si>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</si>
  <si>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</si>
  <si>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</si>
  <si>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</si>
  <si>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</si>
  <si>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</si>
  <si>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</si>
  <si>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</si>
  <si>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</si>
  <si>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</si>
  <si>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</si>
  <si>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</si>
  <si>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</si>
  <si>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</si>
  <si>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</si>
  <si>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</si>
  <si>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</si>
  <si>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</si>
  <si>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</si>
  <si>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</si>
  <si>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</si>
  <si>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</si>
  <si>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</si>
  <si>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</si>
  <si>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</si>
  <si>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</si>
  <si>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</si>
  <si>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</si>
  <si>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</si>
  <si>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</si>
  <si>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</si>
  <si>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</si>
  <si>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</si>
  <si>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</si>
  <si>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</si>
  <si>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</si>
  <si>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</si>
  <si>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</si>
  <si>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</si>
  <si>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</si>
  <si>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</si>
  <si>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</si>
  <si>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</si>
  <si>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</si>
  <si>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</si>
  <si>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</si>
  <si>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</si>
  <si>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</si>
  <si>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</si>
  <si>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</si>
  <si>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</si>
  <si>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</si>
  <si>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</si>
  <si>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</si>
  <si>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</si>
  <si>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</si>
  <si>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</si>
  <si>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</si>
  <si>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</si>
  <si>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</si>
  <si>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</si>
  <si>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</si>
  <si>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</si>
  <si>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</si>
  <si>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</si>
  <si>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</si>
  <si>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</si>
  <si>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</si>
  <si>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</si>
  <si>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</si>
  <si>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</si>
  <si>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</si>
  <si>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</si>
  <si>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</si>
  <si>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</si>
  <si>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</si>
  <si>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</si>
  <si>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</si>
  <si>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</si>
  <si>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</si>
  <si>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</si>
  <si>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</si>
  <si>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</si>
  <si>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</si>
  <si>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</si>
  <si>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</si>
  <si>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</si>
  <si>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</si>
  <si>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</si>
  <si>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</si>
  <si>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</si>
  <si>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</si>
  <si>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</si>
  <si>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</si>
  <si>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</si>
  <si>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</si>
  <si>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</si>
  <si>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</si>
  <si>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</si>
  <si>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</si>
  <si>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</si>
  <si>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</si>
  <si>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</si>
  <si>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</si>
  <si>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</si>
  <si>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</si>
  <si>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</si>
  <si>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</si>
  <si>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</si>
  <si>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</si>
  <si>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</si>
  <si>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</si>
  <si>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</si>
  <si>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</si>
  <si>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</si>
  <si>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</si>
  <si>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</si>
  <si>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</si>
  <si>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</si>
  <si>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</si>
  <si>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</si>
  <si>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</si>
  <si>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</si>
  <si>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</si>
  <si>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</si>
  <si>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</si>
  <si>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</si>
  <si>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</si>
  <si>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</si>
  <si>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</si>
  <si>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</si>
  <si>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</si>
  <si>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</si>
  <si>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</si>
  <si>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</si>
  <si>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</si>
  <si>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</si>
  <si>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</si>
  <si>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</si>
  <si>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</si>
  <si>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</si>
  <si>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</si>
  <si>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</si>
  <si>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</si>
  <si>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</si>
  <si>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</si>
  <si>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</si>
  <si>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</si>
  <si>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</si>
  <si>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</si>
  <si>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</si>
  <si>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</si>
  <si>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</si>
  <si>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</si>
  <si>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</si>
  <si>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</si>
  <si>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</si>
  <si>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</si>
  <si>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</si>
  <si>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</si>
  <si>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</si>
  <si>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</si>
  <si>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</si>
  <si>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</si>
  <si>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</si>
  <si>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</si>
  <si>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</si>
  <si>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</si>
  <si>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</si>
  <si>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</si>
  <si>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</si>
  <si>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</si>
  <si>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</si>
  <si>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</si>
  <si>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</si>
  <si>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</si>
  <si>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</si>
  <si>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</si>
  <si>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</si>
  <si>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</si>
  <si>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</si>
  <si>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</si>
  <si>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</si>
  <si>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</si>
  <si>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</si>
  <si>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</si>
  <si>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</si>
  <si>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</si>
  <si>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</si>
  <si>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</si>
  <si>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</si>
  <si>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</si>
  <si>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</si>
  <si>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</si>
  <si>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</si>
  <si>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</si>
  <si>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</si>
  <si>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</si>
  <si>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</si>
  <si>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</si>
  <si>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</si>
  <si>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</si>
  <si>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</si>
  <si>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</si>
  <si>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</si>
  <si>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</si>
  <si>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</si>
  <si>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</si>
  <si>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</si>
  <si>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</si>
  <si>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</si>
  <si>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</si>
  <si>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</si>
  <si>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</si>
  <si>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</si>
  <si>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</si>
  <si>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</si>
  <si>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</si>
  <si>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</si>
  <si>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</si>
  <si>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</si>
  <si>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</si>
  <si>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</si>
  <si>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</si>
  <si>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</si>
  <si>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</si>
  <si>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</si>
  <si>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</si>
  <si>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</si>
  <si>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</si>
  <si>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</si>
  <si>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</si>
  <si>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</si>
  <si>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</si>
  <si>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</si>
  <si>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</si>
  <si>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</si>
  <si>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</si>
  <si>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</si>
  <si>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</si>
  <si>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</si>
  <si>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</si>
  <si>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</si>
  <si>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</si>
  <si>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</si>
  <si>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</si>
  <si>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</si>
  <si>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</si>
  <si>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</si>
  <si>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</si>
  <si>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</si>
  <si>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</si>
  <si>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</si>
  <si>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</si>
  <si>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</si>
  <si>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</si>
  <si>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</si>
  <si>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</si>
  <si>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</si>
  <si>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</si>
  <si>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</si>
  <si>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</si>
  <si>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</si>
  <si>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</si>
  <si>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</si>
  <si>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</si>
  <si>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</si>
  <si>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</si>
  <si>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</si>
  <si>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</si>
  <si>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</si>
  <si>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</si>
  <si>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</si>
  <si>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</si>
  <si>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</si>
  <si>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</si>
  <si>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</si>
  <si>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</si>
  <si>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</si>
  <si>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</si>
  <si>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</si>
  <si>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</si>
  <si>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</si>
  <si>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</si>
  <si>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</si>
  <si>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</si>
  <si>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</si>
  <si>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</si>
  <si>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</si>
  <si>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</si>
  <si>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</si>
  <si>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</si>
  <si>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</si>
  <si>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</si>
  <si>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</si>
  <si>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</si>
  <si>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</si>
  <si>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</si>
  <si>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</si>
  <si>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</si>
  <si>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</si>
  <si>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</si>
  <si>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</si>
  <si>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</si>
  <si>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</si>
  <si>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</si>
  <si>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</si>
  <si>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</si>
  <si>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</si>
  <si>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</si>
  <si>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</si>
  <si>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</si>
  <si>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</si>
  <si>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</si>
  <si>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</si>
  <si>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</si>
  <si>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</si>
  <si>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</si>
  <si>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</si>
  <si>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</si>
  <si>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</si>
  <si>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</si>
  <si>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</si>
  <si>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</si>
  <si>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</si>
  <si>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</si>
  <si>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</si>
  <si>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</si>
  <si>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</si>
  <si>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</si>
  <si>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</si>
  <si>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</si>
  <si>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</si>
  <si>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</si>
  <si>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</si>
  <si>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</si>
  <si>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</si>
  <si>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</si>
  <si>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</si>
  <si>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</si>
  <si>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</si>
  <si>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</si>
  <si>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</si>
  <si>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</si>
  <si>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</si>
  <si>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</si>
  <si>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</si>
  <si>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</si>
  <si>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</si>
  <si>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</si>
  <si>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</si>
  <si>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</si>
  <si>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</si>
  <si>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</si>
  <si>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</si>
  <si>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</si>
  <si>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</si>
  <si>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</si>
  <si>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</si>
  <si>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</si>
  <si>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</si>
  <si>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</si>
  <si>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</si>
  <si>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</si>
  <si>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</si>
  <si>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</si>
  <si>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</si>
  <si>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</si>
  <si>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</si>
  <si>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</si>
  <si>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</si>
  <si>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</si>
  <si>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</si>
  <si>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</si>
  <si>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</si>
  <si>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</si>
  <si>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</si>
  <si>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</si>
  <si>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</si>
  <si>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</si>
  <si>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</si>
  <si>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</si>
  <si>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</si>
  <si>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</si>
  <si>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</si>
  <si>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</si>
  <si>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</si>
  <si>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</si>
  <si>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</si>
  <si>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</si>
  <si>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</si>
  <si>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</si>
  <si>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</si>
  <si>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</si>
  <si>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</si>
  <si>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</si>
  <si>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</si>
  <si>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</si>
  <si>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</si>
  <si>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</si>
  <si>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</si>
  <si>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</si>
  <si>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</si>
  <si>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</si>
  <si>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</si>
  <si>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</si>
  <si>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</si>
  <si>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</si>
  <si>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</si>
  <si>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</si>
  <si>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</si>
  <si>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</si>
  <si>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</si>
  <si>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</si>
  <si>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</si>
  <si>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</si>
  <si>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</si>
  <si>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</si>
  <si>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</si>
  <si>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</si>
  <si>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</si>
  <si>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</si>
  <si>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</si>
  <si>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</si>
  <si>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</si>
  <si>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</si>
  <si>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</si>
  <si>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</si>
  <si>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</si>
  <si>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</si>
  <si>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</si>
  <si>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</si>
  <si>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</si>
  <si>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</si>
  <si>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</si>
  <si>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</si>
  <si>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</si>
  <si>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</si>
  <si>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</si>
  <si>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</si>
  <si>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</si>
  <si>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</si>
  <si>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</si>
  <si>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</si>
  <si>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</si>
  <si>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</si>
  <si>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</si>
  <si>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</si>
  <si>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</si>
  <si>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</si>
  <si>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</si>
  <si>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</si>
  <si>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</si>
  <si>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</si>
  <si>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</si>
  <si>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</si>
  <si>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</si>
  <si>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</si>
  <si>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</si>
  <si>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</si>
  <si>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</si>
  <si>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</si>
  <si>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</si>
  <si>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</si>
  <si>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</si>
  <si>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</si>
  <si>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</si>
  <si>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</si>
  <si>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</si>
  <si>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</si>
  <si>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</si>
  <si>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</si>
  <si>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</si>
  <si>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</si>
  <si>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</si>
  <si>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</si>
  <si>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</si>
  <si>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</si>
  <si>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</si>
  <si>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</si>
  <si>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</si>
  <si>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</si>
  <si>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</si>
  <si>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</si>
  <si>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</si>
  <si>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</si>
  <si>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</si>
  <si>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</si>
  <si>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</si>
  <si>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</si>
  <si>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</si>
  <si>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</si>
  <si>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</si>
  <si>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</si>
  <si>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</si>
  <si>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</si>
  <si>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</si>
  <si>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</si>
  <si>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</si>
  <si>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</si>
  <si>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</si>
  <si>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</si>
  <si>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</si>
  <si>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</si>
  <si>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</si>
  <si>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</si>
  <si>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</si>
  <si>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</si>
  <si>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</si>
  <si>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</si>
  <si>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</si>
  <si>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</si>
  <si>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</si>
  <si>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</si>
  <si>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</si>
  <si>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</si>
  <si>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</si>
  <si>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</si>
  <si>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</si>
  <si>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</si>
  <si>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</si>
  <si>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</si>
  <si>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</si>
  <si>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</si>
  <si>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</si>
  <si>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</si>
  <si>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</si>
  <si>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</si>
  <si>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</si>
  <si>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</si>
  <si>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</si>
  <si>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</si>
  <si>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</si>
  <si>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</si>
  <si>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</si>
  <si>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</si>
  <si>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</si>
  <si>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</si>
  <si>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</si>
  <si>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</si>
  <si>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</si>
  <si>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</si>
  <si>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</si>
  <si>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</si>
  <si>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</si>
  <si>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</si>
  <si>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</si>
  <si>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</si>
  <si>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</si>
  <si>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</si>
  <si>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</si>
  <si>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</si>
  <si>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</si>
  <si>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</si>
  <si>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</si>
  <si>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</si>
  <si>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</si>
  <si>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</si>
  <si>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</si>
  <si>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</si>
  <si>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</si>
  <si>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</si>
  <si>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</si>
  <si>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</si>
  <si>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</si>
  <si>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</si>
  <si>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</si>
  <si>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</si>
  <si>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</si>
  <si>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</si>
  <si>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</si>
  <si>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</si>
  <si>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</si>
  <si>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</si>
  <si>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</si>
  <si>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</si>
  <si>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</si>
  <si>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</si>
  <si>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</si>
  <si>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</si>
  <si>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</si>
  <si>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</si>
  <si>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</si>
  <si>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</si>
  <si>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</si>
  <si>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</si>
  <si>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</si>
  <si>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</si>
  <si>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</si>
  <si>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</si>
  <si>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</si>
  <si>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</si>
  <si>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</si>
  <si>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</si>
  <si>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</si>
  <si>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</si>
  <si>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</si>
  <si>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</si>
  <si>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</si>
  <si>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</si>
  <si>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</si>
  <si>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</si>
  <si>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</si>
  <si>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</si>
  <si>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</si>
  <si>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</si>
  <si>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</si>
  <si>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</si>
  <si>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</si>
  <si>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</si>
  <si>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</si>
  <si>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</si>
  <si>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</si>
  <si>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</si>
  <si>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</si>
  <si>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</si>
  <si>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</si>
  <si>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</si>
  <si>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</si>
  <si>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</si>
  <si>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</si>
  <si>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</si>
  <si>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</si>
  <si>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</si>
  <si>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</si>
  <si>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</si>
  <si>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</si>
  <si>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</si>
  <si>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</si>
  <si>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</si>
  <si>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</si>
  <si>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</si>
  <si>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</si>
  <si>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</si>
  <si>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</si>
  <si>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</si>
  <si>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</si>
  <si>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</si>
  <si>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</si>
  <si>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</si>
  <si>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</si>
  <si>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</si>
  <si>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</si>
  <si>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</si>
  <si>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</si>
  <si>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</si>
  <si>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</si>
  <si>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</si>
  <si>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</si>
  <si>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</si>
  <si>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</si>
  <si>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</si>
  <si>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</si>
  <si>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</si>
  <si>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</si>
  <si>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</si>
  <si>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</si>
  <si>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</si>
  <si>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</si>
  <si>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</si>
  <si>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</si>
  <si>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</si>
  <si>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</si>
  <si>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</si>
  <si>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</si>
  <si>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</si>
  <si>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</si>
  <si>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</si>
  <si>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</si>
  <si>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</si>
  <si>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</si>
  <si>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</si>
  <si>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</si>
  <si>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</si>
  <si>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</si>
  <si>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</si>
  <si>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</si>
  <si>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</si>
  <si>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</si>
  <si>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</si>
  <si>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</si>
  <si>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</si>
  <si>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</si>
  <si>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</si>
  <si>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</si>
  <si>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</si>
  <si>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</si>
  <si>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</si>
  <si>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</si>
  <si>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</si>
  <si>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</si>
  <si>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</si>
  <si>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</si>
  <si>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</si>
  <si>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</si>
  <si>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</si>
  <si>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</si>
  <si>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</si>
  <si>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</si>
  <si>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</si>
  <si>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</si>
  <si>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</si>
  <si>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</si>
  <si>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</si>
  <si>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</si>
  <si>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</si>
  <si>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</si>
  <si>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</si>
  <si>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</si>
  <si>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</si>
  <si>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</si>
  <si>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</si>
  <si>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</si>
  <si>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</si>
  <si>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</si>
  <si>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</si>
  <si>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</si>
  <si>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</si>
  <si>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</si>
  <si>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</si>
  <si>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</si>
  <si>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</si>
  <si>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</si>
  <si>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</si>
  <si>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</si>
  <si>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</si>
  <si>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</si>
  <si>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</si>
  <si>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</si>
  <si>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</si>
  <si>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</si>
  <si>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</si>
  <si>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</si>
  <si>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</si>
  <si>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</si>
  <si>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</si>
  <si>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</si>
  <si>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</si>
  <si>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</si>
  <si>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</si>
  <si>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</si>
  <si>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</si>
  <si>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</si>
  <si>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</si>
  <si>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</si>
  <si>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</si>
  <si>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</si>
  <si>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</si>
  <si>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</si>
  <si>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</si>
  <si>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</si>
  <si>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</si>
  <si>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</si>
  <si>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</si>
  <si>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</si>
  <si>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</si>
  <si>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</si>
  <si>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</si>
  <si>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</si>
  <si>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</si>
  <si>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</si>
  <si>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</si>
  <si>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</si>
  <si>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</si>
  <si>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</si>
  <si>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</si>
  <si>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</si>
  <si>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</si>
  <si>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</si>
  <si>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</si>
  <si>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</si>
  <si>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</si>
  <si>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</si>
  <si>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</si>
  <si>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</si>
  <si>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</si>
  <si>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</si>
  <si>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</si>
  <si>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</si>
  <si>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</si>
  <si>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</si>
  <si>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</si>
  <si>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</si>
  <si>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</si>
  <si>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</si>
  <si>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</si>
  <si>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</si>
  <si>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</si>
  <si>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</si>
  <si>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</si>
  <si>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</si>
  <si>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</si>
  <si>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</si>
  <si>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</si>
  <si>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</si>
  <si>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</si>
  <si>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</si>
  <si>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</si>
  <si>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</si>
  <si>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</si>
  <si>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</si>
  <si>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</si>
  <si>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</si>
  <si>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</si>
  <si>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</si>
  <si>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</si>
  <si>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</si>
  <si>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</si>
  <si>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</si>
  <si>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</si>
  <si>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</si>
  <si>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</si>
  <si>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</si>
  <si>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</si>
  <si>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</si>
  <si>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</si>
  <si>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</si>
  <si>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</si>
  <si>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</si>
  <si>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</si>
  <si>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</si>
  <si>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</si>
  <si>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</si>
  <si>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</si>
  <si>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</si>
  <si>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</si>
  <si>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</si>
  <si>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</si>
  <si>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</si>
  <si>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</si>
  <si>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</si>
  <si>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</si>
  <si>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</si>
  <si>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</si>
  <si>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</si>
  <si>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</si>
  <si>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</si>
  <si>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</si>
  <si>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</si>
  <si>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</si>
  <si>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</si>
  <si>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</si>
  <si>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</si>
  <si>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</si>
  <si>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</si>
  <si>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</si>
  <si>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</si>
  <si>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</si>
  <si>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</si>
  <si>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</si>
  <si>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</si>
  <si>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</si>
  <si>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</si>
  <si>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</si>
  <si>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</si>
  <si>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</si>
  <si>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</si>
  <si>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</si>
  <si>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</si>
  <si>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</si>
  <si>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</si>
  <si>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</si>
  <si>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</si>
  <si>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</si>
  <si>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</si>
  <si>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</si>
  <si>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</si>
  <si>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</si>
  <si>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</si>
  <si>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</si>
  <si>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</si>
  <si>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</si>
  <si>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</si>
  <si>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</si>
  <si>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</si>
  <si>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</si>
  <si>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</si>
  <si>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</si>
  <si>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</si>
  <si>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</si>
  <si>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</si>
  <si>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</si>
  <si>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</si>
  <si>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</si>
  <si>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</si>
  <si>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</si>
  <si>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</si>
  <si>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</si>
  <si>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</si>
  <si>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</si>
  <si>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</si>
  <si>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</si>
  <si>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</si>
  <si>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</si>
  <si>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</si>
  <si>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</si>
  <si>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</si>
  <si>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</si>
  <si>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</si>
  <si>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</si>
  <si>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</si>
  <si>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</si>
  <si>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</si>
  <si>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</si>
  <si>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</si>
  <si>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</si>
  <si>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</si>
  <si>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</si>
  <si>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</si>
  <si>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</si>
  <si>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</si>
  <si>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</si>
  <si>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</si>
  <si>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</si>
  <si>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</si>
  <si>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</si>
  <si>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</si>
  <si>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</si>
  <si>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</si>
  <si>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</si>
  <si>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</si>
  <si>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</si>
  <si>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</si>
  <si>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</si>
  <si>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</si>
  <si>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</si>
  <si>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</si>
  <si>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</si>
  <si>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</si>
  <si>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</si>
  <si>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</si>
  <si>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</si>
  <si>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</si>
  <si>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</si>
  <si>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</si>
  <si>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</si>
  <si>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</si>
  <si>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</si>
  <si>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</si>
  <si>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</si>
  <si>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</si>
  <si>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</si>
  <si>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</si>
  <si>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</si>
  <si>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</si>
  <si>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</si>
  <si>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</si>
  <si>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</si>
  <si>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</si>
  <si>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</si>
  <si>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</si>
  <si>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</si>
  <si>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</si>
  <si>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</si>
  <si>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</si>
  <si>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</si>
  <si>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</si>
  <si>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</si>
  <si>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</si>
  <si>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</si>
  <si>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</si>
  <si>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</si>
  <si>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</si>
  <si>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</si>
  <si>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</si>
  <si>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</si>
  <si>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</si>
  <si>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</si>
  <si>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</si>
  <si>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</si>
  <si>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</si>
  <si>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</si>
  <si>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</si>
  <si>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</si>
  <si>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</si>
  <si>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</si>
  <si>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</si>
  <si>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</si>
  <si>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</si>
  <si>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</si>
  <si>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</si>
  <si>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</si>
  <si>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</si>
  <si>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</si>
  <si>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</si>
  <si>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</si>
  <si>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</si>
  <si>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</si>
  <si>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</si>
  <si>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</si>
  <si>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</si>
  <si>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</si>
  <si>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</si>
  <si>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</si>
  <si>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</si>
  <si>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</si>
  <si>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</si>
  <si>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</si>
  <si>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</si>
  <si>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</si>
  <si>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</si>
  <si>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</si>
  <si>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</si>
  <si>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</si>
  <si>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</si>
  <si>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</si>
  <si>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</si>
  <si>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</si>
  <si>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</si>
  <si>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</si>
  <si>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</si>
  <si>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</si>
  <si>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</si>
  <si>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</si>
  <si>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</si>
  <si>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</si>
  <si>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</si>
  <si>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</si>
  <si>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</si>
  <si>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</si>
  <si>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</si>
  <si>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</si>
  <si>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</si>
  <si>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</si>
  <si>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</si>
  <si>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</si>
  <si>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</si>
  <si>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</si>
  <si>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</si>
  <si>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</si>
  <si>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</si>
  <si>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</si>
  <si>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</si>
  <si>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</si>
  <si>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</si>
  <si>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</si>
  <si>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</si>
  <si>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</si>
  <si>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</si>
  <si>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</si>
  <si>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</si>
  <si>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</si>
  <si>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</si>
  <si>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</si>
  <si>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</si>
  <si>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</si>
  <si>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</si>
  <si>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</si>
  <si>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</si>
  <si>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</si>
  <si>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</si>
  <si>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</si>
  <si>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</si>
  <si>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</si>
  <si>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</si>
  <si>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</si>
  <si>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</si>
  <si>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</si>
  <si>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</si>
  <si>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</si>
  <si>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</si>
  <si>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</si>
  <si>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</si>
  <si>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</si>
  <si>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</si>
  <si>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</si>
  <si>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</si>
  <si>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</si>
  <si>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</si>
  <si>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</si>
  <si>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</si>
  <si>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</si>
  <si>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</si>
  <si>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</si>
  <si>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</si>
  <si>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</si>
  <si>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</si>
  <si>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</si>
  <si>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</si>
  <si>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</si>
  <si>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</si>
  <si>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</si>
  <si>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</si>
  <si>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</si>
  <si>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</si>
  <si>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</si>
  <si>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</si>
  <si>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</si>
  <si>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</si>
  <si>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</si>
  <si>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</si>
  <si>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</si>
  <si>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</si>
  <si>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</si>
  <si>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</si>
  <si>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</si>
  <si>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</si>
  <si>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</si>
  <si>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</si>
  <si>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</si>
  <si>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</si>
  <si>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</si>
  <si>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</si>
  <si>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</si>
  <si>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</si>
  <si>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</si>
  <si>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</si>
  <si>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</si>
  <si>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</si>
  <si>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</si>
  <si>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</si>
  <si>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</si>
  <si>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</si>
  <si>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</si>
  <si>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</si>
  <si>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</si>
  <si>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</si>
  <si>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</si>
  <si>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</si>
  <si>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</si>
  <si>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</si>
  <si>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</si>
  <si>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</si>
  <si>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</si>
  <si>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</si>
  <si>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</si>
  <si>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</si>
  <si>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</si>
  <si>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</si>
  <si>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</si>
  <si>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</si>
  <si>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</si>
  <si>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</si>
  <si>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</si>
  <si>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</si>
  <si>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</si>
  <si>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</si>
  <si>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</si>
  <si>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</si>
  <si>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</si>
  <si>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</si>
  <si>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</si>
  <si>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</si>
  <si>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</si>
  <si>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</si>
  <si>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</si>
  <si>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</si>
  <si>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</si>
  <si>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</si>
  <si>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</si>
  <si>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</si>
  <si>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</si>
  <si>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</si>
  <si>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</si>
  <si>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</si>
  <si>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</si>
  <si>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</si>
  <si>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</si>
  <si>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</si>
  <si>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</si>
  <si>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</si>
  <si>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</si>
  <si>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</si>
  <si>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</si>
  <si>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</si>
  <si>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</si>
  <si>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</si>
  <si>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</si>
  <si>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</si>
  <si>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</si>
  <si>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</si>
  <si>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</si>
  <si>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</si>
  <si>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</si>
  <si>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</si>
  <si>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</si>
  <si>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</si>
  <si>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</si>
  <si>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</si>
  <si>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</si>
  <si>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</si>
  <si>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</si>
  <si>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</si>
  <si>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</si>
  <si>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</si>
  <si>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</si>
  <si>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</si>
  <si>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</si>
  <si>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</si>
  <si>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</si>
  <si>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</si>
  <si>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</si>
  <si>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</si>
  <si>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</si>
  <si>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</si>
  <si>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</si>
  <si>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</si>
  <si>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</si>
  <si>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</si>
  <si>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</si>
  <si>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</si>
  <si>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</si>
  <si>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</si>
  <si>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</si>
  <si>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</si>
  <si>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</si>
  <si>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</si>
  <si>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</si>
  <si>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</si>
  <si>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</si>
  <si>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</si>
  <si>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</si>
  <si>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</si>
  <si>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</si>
  <si>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</si>
  <si>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</si>
  <si>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</si>
  <si>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</si>
  <si>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</si>
  <si>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</si>
  <si>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</si>
  <si>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</si>
  <si>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</si>
  <si>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</si>
  <si>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</si>
  <si>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</si>
  <si>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</si>
  <si>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</si>
  <si>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</si>
  <si>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</si>
  <si>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</si>
  <si>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</si>
  <si>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</si>
  <si>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</si>
  <si>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</si>
  <si>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</si>
  <si>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</si>
  <si>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</si>
  <si>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</si>
  <si>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</si>
  <si>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</si>
  <si>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</si>
  <si>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</si>
  <si>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</si>
  <si>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</si>
  <si>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</si>
  <si>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</si>
  <si>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</si>
  <si>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</si>
  <si>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</si>
  <si>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</si>
  <si>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</si>
  <si>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</si>
  <si>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</si>
  <si>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</si>
  <si>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</si>
  <si>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</si>
  <si>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</si>
  <si>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</si>
  <si>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</si>
  <si>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</si>
  <si>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</si>
  <si>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</si>
  <si>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</si>
  <si>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</si>
  <si>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</si>
  <si>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</si>
  <si>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</si>
  <si>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</si>
  <si>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</si>
  <si>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</si>
  <si>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</si>
  <si>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</si>
  <si>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</si>
  <si>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</si>
  <si>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</si>
  <si>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</si>
  <si>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</si>
  <si>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</si>
  <si>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</si>
  <si>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</si>
  <si>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</si>
  <si>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</si>
  <si>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</si>
  <si>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</si>
  <si>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</si>
  <si>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</si>
  <si>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</si>
  <si>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</si>
  <si>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</si>
  <si>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</si>
  <si>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</si>
  <si>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</si>
  <si>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</si>
  <si>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</si>
  <si>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</si>
  <si>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</si>
  <si>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</si>
  <si>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</si>
  <si>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</si>
  <si>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</si>
  <si>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</si>
  <si>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</si>
  <si>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</si>
  <si>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</si>
  <si>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</si>
  <si>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</si>
  <si>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</si>
  <si>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</si>
  <si>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</si>
  <si>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</si>
  <si>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</si>
  <si>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</si>
  <si>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</si>
  <si>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</si>
  <si>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</si>
  <si>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</si>
  <si>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</si>
  <si>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</si>
  <si>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</si>
  <si>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</si>
  <si>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</si>
  <si>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</si>
  <si>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</si>
  <si>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</si>
  <si>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</si>
  <si>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</si>
  <si>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</si>
  <si>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</si>
  <si>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</si>
  <si>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</si>
  <si>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</si>
  <si>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</si>
  <si>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</si>
  <si>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</si>
  <si>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</si>
  <si>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</si>
  <si>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</si>
  <si>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</si>
  <si>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</si>
  <si>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</si>
  <si>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</si>
  <si>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</si>
  <si>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</si>
  <si>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</si>
  <si>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</si>
  <si>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</si>
  <si>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</si>
  <si>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</si>
  <si>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</si>
  <si>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</si>
  <si>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</si>
  <si>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</si>
  <si>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</si>
  <si>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</si>
  <si>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</si>
  <si>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</si>
  <si>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</si>
  <si>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</si>
  <si>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</si>
  <si>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</si>
  <si>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</si>
  <si>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</si>
  <si>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</si>
  <si>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</si>
  <si>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</si>
  <si>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</si>
  <si>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</si>
  <si>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</si>
  <si>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</si>
  <si>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</si>
  <si>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</si>
  <si>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</si>
  <si>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</si>
  <si>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</si>
  <si>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</si>
  <si>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</si>
  <si>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</si>
  <si>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</si>
  <si>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</si>
  <si>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</si>
  <si>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</si>
  <si>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</si>
  <si>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</si>
  <si>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</si>
  <si>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</si>
  <si>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</si>
  <si>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</si>
  <si>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</si>
  <si>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</si>
  <si>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</si>
  <si>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</si>
  <si>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</si>
  <si>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</si>
  <si>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</si>
  <si>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</si>
  <si>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</si>
  <si>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</si>
  <si>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</si>
  <si>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</si>
  <si>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</si>
  <si>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</si>
  <si>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</si>
  <si>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</si>
  <si>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</si>
  <si>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</si>
  <si>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</si>
  <si>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</si>
  <si>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</si>
  <si>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</si>
  <si>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</si>
  <si>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</si>
  <si>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</si>
  <si>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</si>
  <si>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</si>
  <si>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</si>
  <si>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</si>
  <si>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</si>
  <si>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</si>
  <si>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</si>
  <si>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</si>
  <si>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</si>
  <si>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</si>
  <si>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</si>
  <si>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</si>
  <si>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</si>
  <si>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</si>
  <si>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</si>
  <si>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</si>
  <si>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</si>
  <si>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</si>
  <si>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</si>
  <si>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</si>
  <si>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</si>
  <si>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</si>
  <si>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</si>
  <si>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</si>
  <si>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</si>
  <si>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</si>
  <si>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</si>
  <si>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</si>
  <si>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</si>
  <si>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</si>
  <si>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</si>
  <si>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</si>
  <si>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</si>
  <si>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</si>
  <si>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</si>
  <si>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</si>
  <si>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</si>
  <si>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</si>
  <si>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</si>
  <si>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</si>
  <si>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</si>
  <si>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</si>
  <si>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</si>
  <si>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</si>
  <si>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</si>
  <si>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</si>
  <si>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</si>
  <si>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</si>
  <si>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</si>
  <si>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</si>
  <si>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</si>
  <si>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</si>
  <si>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</si>
  <si>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</si>
  <si>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</si>
  <si>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</si>
  <si>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</si>
  <si>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</si>
  <si>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</si>
  <si>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</si>
  <si>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</si>
  <si>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</si>
  <si>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</si>
  <si>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</si>
  <si>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</si>
  <si>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</si>
  <si>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</si>
  <si>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</si>
  <si>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</si>
  <si>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</si>
  <si>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</si>
  <si>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</si>
  <si>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</si>
  <si>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</si>
  <si>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</si>
  <si>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</si>
  <si>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</si>
  <si>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</si>
  <si>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</si>
  <si>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</si>
  <si>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</si>
  <si>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</si>
  <si>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</si>
  <si>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</si>
  <si>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</si>
  <si>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</si>
  <si>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</si>
  <si>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</si>
  <si>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</si>
  <si>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</si>
  <si>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</si>
  <si>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</si>
  <si>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</si>
  <si>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</si>
  <si>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</si>
  <si>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</si>
  <si>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</si>
  <si>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</si>
  <si>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</si>
  <si>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</si>
  <si>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</si>
  <si>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</si>
  <si>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</si>
  <si>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</si>
  <si>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</si>
  <si>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</si>
  <si>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</si>
  <si>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</si>
  <si>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</si>
  <si>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</si>
  <si>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</si>
  <si>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</si>
  <si>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</si>
  <si>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</si>
  <si>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</si>
  <si>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</si>
  <si>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</si>
  <si>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</si>
  <si>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</si>
  <si>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</si>
  <si>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</si>
  <si>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</si>
  <si>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</si>
  <si>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</si>
  <si>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</si>
  <si>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</si>
  <si>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</si>
  <si>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</si>
  <si>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</si>
  <si>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</si>
  <si>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</si>
  <si>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</si>
  <si>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</si>
  <si>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</si>
  <si>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</si>
  <si>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</si>
  <si>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</si>
  <si>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</si>
  <si>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</si>
  <si>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</si>
  <si>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</si>
  <si>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</si>
  <si>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</si>
  <si>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</si>
  <si>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</si>
  <si>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</si>
  <si>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</si>
  <si>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</si>
  <si>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</si>
  <si>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</si>
  <si>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</si>
  <si>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</si>
  <si>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</si>
  <si>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</si>
  <si>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</si>
  <si>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</si>
  <si>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</si>
  <si>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</si>
  <si>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</si>
  <si>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</si>
  <si>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</si>
  <si>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</si>
  <si>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</si>
  <si>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</si>
  <si>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</si>
  <si>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</si>
  <si>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</si>
  <si>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</si>
  <si>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</si>
  <si>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</si>
  <si>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</si>
  <si>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</si>
  <si>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</si>
  <si>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</si>
  <si>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</si>
  <si>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</si>
  <si>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</si>
  <si>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</si>
  <si>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</si>
  <si>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</si>
  <si>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</si>
  <si>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</si>
  <si>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</si>
  <si>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</si>
  <si>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</si>
  <si>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</si>
  <si>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</si>
  <si>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</si>
  <si>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</si>
  <si>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</si>
  <si>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</si>
  <si>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</si>
  <si>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</si>
  <si>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</si>
  <si>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</si>
  <si>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</si>
  <si>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</si>
  <si>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</si>
  <si>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</si>
  <si>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</si>
  <si>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</si>
  <si>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</si>
  <si>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</si>
  <si>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</si>
  <si>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</si>
  <si>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</si>
  <si>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</si>
  <si>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</si>
  <si>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</si>
  <si>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</si>
  <si>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</si>
  <si>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</si>
  <si>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</si>
  <si>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</si>
  <si>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</si>
  <si>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</si>
  <si>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</si>
  <si>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</si>
  <si>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</si>
  <si>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</si>
  <si>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</si>
  <si>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</si>
  <si>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</si>
  <si>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</si>
  <si>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</si>
  <si>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</si>
  <si>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</si>
  <si>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</si>
  <si>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</si>
  <si>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</si>
  <si>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</si>
  <si>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</si>
  <si>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</si>
  <si>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</si>
  <si>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</si>
  <si>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</si>
  <si>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</si>
  <si>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</si>
  <si>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</si>
  <si>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</si>
  <si>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</si>
  <si>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</si>
  <si>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</si>
  <si>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</si>
  <si>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</si>
  <si>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</si>
  <si>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</si>
  <si>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</si>
  <si>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</si>
  <si>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</si>
  <si>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</si>
  <si>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</si>
  <si>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</si>
  <si>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</si>
  <si>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</si>
  <si>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</si>
  <si>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</si>
  <si>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</si>
  <si>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</si>
  <si>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</si>
  <si>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</si>
  <si>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</si>
  <si>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</si>
  <si>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</si>
  <si>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</si>
  <si>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</si>
  <si>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</si>
  <si>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</si>
  <si>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</si>
  <si>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</si>
  <si>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</si>
  <si>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</si>
  <si>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</si>
  <si>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</si>
  <si>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</si>
  <si>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</si>
  <si>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</si>
  <si>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</si>
  <si>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</si>
  <si>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</si>
  <si>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</si>
  <si>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</si>
  <si>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</si>
  <si>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</si>
  <si>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</si>
  <si>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</si>
  <si>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</si>
  <si>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</si>
  <si>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</si>
  <si>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</si>
  <si>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</si>
  <si>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</si>
  <si>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</si>
  <si>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</si>
  <si>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</si>
  <si>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</si>
  <si>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</si>
  <si>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</si>
  <si>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</si>
  <si>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</si>
  <si>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</si>
  <si>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</si>
  <si>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</si>
  <si>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</si>
  <si>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</si>
  <si>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</si>
  <si>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</si>
  <si>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</si>
  <si>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</si>
  <si>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</si>
  <si>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</si>
  <si>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</si>
  <si>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</si>
  <si>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</si>
  <si>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</si>
  <si>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</si>
  <si>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</si>
  <si>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</si>
  <si>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</si>
  <si>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</si>
  <si>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</si>
  <si>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</si>
  <si>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</si>
  <si>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</si>
  <si>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</si>
  <si>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</si>
  <si>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</si>
  <si>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</si>
  <si>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</si>
  <si>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</si>
  <si>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</si>
  <si>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</si>
  <si>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</si>
  <si>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</si>
  <si>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</si>
  <si>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</si>
  <si>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</si>
  <si>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</si>
  <si>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</si>
  <si>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</si>
  <si>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</si>
  <si>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</si>
  <si>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</si>
  <si>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</si>
  <si>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</si>
  <si>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</si>
  <si>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</si>
  <si>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</si>
  <si>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</si>
  <si>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</si>
  <si>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</si>
  <si>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</si>
  <si>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</si>
  <si>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</si>
  <si>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</si>
  <si>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</si>
  <si>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</si>
  <si>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</si>
  <si>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</si>
  <si>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</si>
  <si>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</si>
  <si>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</si>
  <si>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</si>
  <si>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</si>
  <si>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</si>
  <si>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</si>
  <si>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</si>
  <si>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</si>
  <si>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</si>
  <si>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</si>
  <si>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</si>
  <si>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</si>
  <si>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</si>
  <si>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</si>
  <si>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</si>
  <si>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</si>
  <si>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</si>
  <si>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</si>
  <si>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</si>
  <si>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</si>
  <si>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</si>
  <si>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</si>
  <si>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</si>
  <si>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</si>
  <si>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</si>
  <si>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</si>
  <si>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</si>
  <si>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</si>
  <si>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</si>
  <si>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</si>
  <si>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</si>
  <si>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</si>
  <si>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</si>
  <si>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</si>
  <si>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</si>
  <si>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</si>
  <si>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</si>
  <si>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</si>
  <si>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</si>
  <si>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</si>
  <si>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</si>
  <si>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</si>
  <si>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</si>
  <si>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</si>
  <si>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</si>
  <si>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</si>
  <si>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</si>
  <si>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</si>
  <si>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</si>
  <si>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</si>
  <si>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</si>
  <si>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</si>
  <si>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</si>
  <si>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</si>
  <si>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</si>
  <si>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</si>
  <si>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</si>
  <si>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</si>
  <si>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</si>
  <si>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</si>
  <si>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</si>
  <si>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</si>
  <si>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</si>
  <si>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</si>
  <si>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</si>
  <si>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</si>
  <si>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</si>
  <si>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</si>
  <si>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</si>
  <si>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</si>
  <si>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</si>
  <si>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</si>
  <si>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</si>
  <si>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</si>
  <si>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</si>
  <si>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</si>
  <si>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</si>
  <si>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</si>
  <si>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</si>
  <si>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</si>
  <si>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</si>
  <si>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</si>
  <si>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</si>
  <si>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</si>
  <si>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</si>
  <si>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</si>
  <si>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</si>
  <si>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</si>
  <si>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</si>
  <si>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</si>
  <si>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</si>
  <si>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</si>
  <si>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</si>
  <si>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</si>
  <si>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</si>
  <si>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</si>
  <si>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</si>
  <si>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</si>
  <si>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</si>
  <si>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</si>
  <si>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</si>
  <si>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</si>
  <si>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</si>
  <si>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</si>
  <si>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</si>
  <si>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</si>
  <si>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</si>
  <si>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</si>
  <si>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</si>
  <si>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</si>
  <si>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</si>
  <si>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</si>
  <si>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</si>
  <si>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</si>
  <si>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</si>
  <si>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</si>
  <si>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</si>
  <si>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</si>
  <si>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</si>
  <si>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</si>
  <si>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</si>
  <si>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</si>
  <si>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</si>
  <si>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</si>
  <si>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</si>
  <si>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</si>
  <si>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</si>
  <si>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</si>
  <si>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</si>
  <si>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</si>
  <si>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</si>
  <si>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</si>
  <si>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</si>
  <si>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</si>
  <si>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</si>
  <si>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</si>
  <si>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</si>
  <si>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</si>
  <si>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</si>
  <si>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</si>
  <si>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</si>
  <si>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</si>
  <si>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</si>
  <si>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</si>
  <si>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</si>
  <si>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</si>
  <si>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</si>
  <si>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</si>
  <si>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</si>
  <si>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</si>
  <si>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</si>
  <si>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</si>
  <si>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</si>
  <si>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</si>
  <si>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</si>
  <si>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</si>
  <si>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</si>
  <si>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</si>
  <si>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</si>
  <si>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</si>
  <si>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</si>
  <si>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</si>
  <si>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</si>
  <si>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</si>
  <si>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</si>
  <si>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</si>
  <si>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</si>
  <si>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</si>
  <si>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</si>
  <si>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</si>
  <si>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</si>
  <si>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</si>
  <si>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</si>
  <si>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</si>
  <si>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</si>
  <si>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</si>
  <si>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</si>
  <si>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</si>
  <si>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</si>
  <si>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</si>
  <si>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</si>
  <si>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</si>
  <si>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</si>
  <si>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</si>
  <si>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</si>
  <si>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</si>
  <si>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</si>
  <si>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</si>
  <si>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</si>
  <si>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</si>
  <si>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</si>
  <si>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</si>
  <si>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</si>
  <si>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</si>
  <si>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</si>
  <si>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</si>
  <si>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</si>
  <si>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</si>
  <si>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</si>
  <si>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</si>
  <si>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</si>
  <si>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</si>
  <si>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</si>
  <si>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</si>
  <si>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</si>
  <si>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</si>
  <si>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</si>
  <si>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</si>
  <si>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</si>
  <si>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</si>
  <si>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</si>
  <si>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</si>
  <si>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</si>
  <si>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</si>
  <si>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</si>
  <si>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</si>
  <si>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</si>
  <si>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</si>
  <si>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</si>
  <si>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</si>
  <si>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</si>
  <si>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</si>
  <si>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</si>
  <si>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</si>
  <si>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</si>
  <si>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</si>
  <si>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</si>
  <si>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</si>
  <si>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</si>
  <si>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</si>
  <si>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</si>
  <si>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</si>
  <si>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</si>
  <si>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</si>
  <si>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</si>
  <si>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</si>
  <si>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</si>
  <si>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</si>
  <si>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</si>
  <si>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</si>
  <si>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</si>
  <si>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</si>
  <si>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</si>
  <si>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</si>
  <si>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</si>
  <si>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</si>
  <si>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</si>
  <si>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</si>
  <si>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</si>
  <si>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</si>
  <si>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</si>
  <si>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</si>
  <si>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</si>
  <si>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</si>
  <si>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</si>
  <si>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</si>
  <si>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</si>
  <si>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</si>
  <si>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</si>
  <si>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</si>
  <si>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</si>
  <si>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</si>
  <si>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</si>
  <si>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</si>
  <si>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</si>
  <si>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</si>
  <si>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</si>
  <si>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</si>
  <si>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</si>
  <si>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</si>
  <si>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</si>
  <si>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</si>
  <si>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</si>
  <si>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</si>
  <si>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</si>
  <si>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</si>
  <si>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</si>
  <si>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</si>
  <si>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</si>
  <si>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</si>
  <si>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</si>
  <si>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</si>
  <si>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</si>
  <si>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</si>
  <si>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</si>
  <si>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</si>
  <si>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</si>
  <si>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</si>
  <si>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</si>
  <si>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</si>
  <si>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</si>
  <si>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</si>
  <si>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</si>
  <si>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</si>
  <si>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</si>
  <si>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</si>
  <si>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</si>
  <si>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</si>
  <si>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</si>
  <si>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</si>
  <si>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</si>
  <si>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</si>
  <si>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</si>
  <si>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</si>
  <si>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</si>
  <si>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</si>
  <si>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</si>
  <si>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</si>
  <si>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</si>
  <si>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</si>
  <si>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</si>
  <si>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</si>
  <si>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</si>
  <si>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</si>
  <si>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</si>
  <si>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</si>
  <si>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</si>
  <si>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</si>
  <si>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</si>
  <si>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</si>
  <si>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</si>
  <si>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</si>
  <si>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</si>
  <si>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</si>
  <si>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</si>
  <si>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</si>
  <si>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</si>
  <si>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</si>
  <si>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</si>
  <si>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</si>
  <si>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</si>
  <si>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</si>
  <si>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</si>
  <si>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</si>
  <si>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</si>
  <si>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</si>
  <si>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</si>
  <si>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</si>
  <si>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</si>
  <si>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</si>
  <si>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</si>
  <si>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</si>
  <si>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</si>
  <si>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</si>
  <si>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</si>
  <si>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</si>
  <si>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</si>
  <si>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</si>
  <si>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</si>
  <si>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</si>
  <si>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</si>
  <si>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</si>
  <si>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</si>
  <si>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</si>
  <si>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</si>
  <si>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</si>
  <si>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</si>
  <si>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</si>
  <si>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</si>
  <si>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</si>
  <si>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</si>
  <si>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</si>
  <si>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</si>
  <si>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</si>
  <si>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</si>
  <si>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</si>
  <si>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</si>
  <si>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</si>
  <si>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</si>
  <si>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</si>
  <si>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</si>
  <si>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</si>
  <si>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</si>
  <si>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</si>
  <si>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</si>
  <si>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</si>
  <si>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</si>
  <si>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</si>
  <si>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</si>
  <si>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</si>
  <si>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</si>
  <si>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</si>
  <si>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</si>
  <si>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</si>
  <si>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</si>
  <si>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</si>
  <si>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</si>
  <si>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</si>
  <si>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</si>
  <si>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</si>
  <si>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</si>
  <si>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</si>
  <si>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</si>
  <si>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</si>
  <si>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</si>
  <si>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</si>
  <si>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</si>
  <si>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</si>
  <si>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</si>
  <si>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</si>
  <si>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</si>
  <si>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</si>
  <si>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</si>
  <si>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</si>
  <si>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</si>
  <si>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</si>
  <si>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</si>
  <si>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</si>
  <si>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</si>
  <si>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</si>
  <si>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</si>
  <si>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</si>
  <si>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</si>
  <si>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</si>
  <si>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</si>
  <si>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</si>
  <si>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</si>
  <si>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</si>
  <si>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</si>
  <si>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</si>
  <si>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</si>
  <si>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</si>
  <si>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</si>
  <si>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</si>
  <si>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</si>
  <si>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</si>
  <si>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</si>
  <si>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</si>
  <si>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</si>
  <si>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</si>
  <si>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</si>
  <si>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</si>
  <si>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</si>
  <si>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</si>
  <si>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</si>
  <si>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</si>
  <si>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</si>
  <si>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</si>
  <si>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</si>
  <si>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</si>
  <si>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</si>
  <si>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</si>
  <si>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</si>
  <si>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</si>
  <si>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</si>
  <si>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</si>
  <si>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</si>
  <si>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</si>
  <si>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</si>
  <si>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</si>
  <si>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</si>
  <si>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</si>
  <si>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</si>
  <si>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</si>
  <si>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</si>
  <si>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</si>
  <si>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</si>
  <si>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</si>
  <si>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</si>
  <si>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</si>
  <si>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</si>
  <si>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</si>
  <si>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</si>
  <si>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</si>
  <si>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</si>
  <si>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</si>
  <si>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</si>
  <si>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</si>
  <si>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</si>
  <si>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</si>
  <si>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</si>
  <si>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</si>
  <si>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</si>
  <si>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</si>
  <si>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</si>
  <si>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</si>
  <si>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</si>
  <si>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</si>
  <si>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</si>
  <si>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</si>
  <si>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</si>
  <si>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</si>
  <si>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</si>
  <si>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</si>
  <si>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</si>
  <si>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</si>
  <si>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</si>
  <si>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</si>
  <si>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</si>
  <si>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</si>
  <si>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</si>
  <si>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</si>
  <si>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</si>
  <si>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</si>
  <si>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</si>
  <si>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</si>
  <si>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</si>
  <si>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</si>
  <si>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</si>
  <si>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</si>
  <si>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</si>
  <si>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</si>
  <si>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</si>
  <si>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</si>
  <si>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</si>
  <si>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</si>
  <si>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</si>
  <si>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</si>
  <si>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</si>
  <si>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</si>
  <si>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</si>
  <si>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</si>
  <si>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</si>
  <si>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</si>
  <si>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</si>
  <si>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</si>
  <si>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</si>
  <si>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</si>
  <si>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</si>
  <si>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</si>
  <si>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</si>
  <si>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</si>
  <si>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</si>
  <si>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</si>
  <si>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</si>
  <si>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</si>
  <si>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</si>
  <si>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</si>
  <si>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</si>
  <si>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</si>
  <si>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</si>
  <si>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</si>
  <si>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</si>
  <si>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</si>
  <si>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</si>
  <si>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</si>
  <si>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</si>
  <si>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</si>
  <si>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</si>
  <si>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</si>
  <si>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</si>
  <si>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</si>
  <si>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</si>
  <si>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</si>
  <si>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</si>
  <si>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</si>
  <si>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</si>
  <si>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</si>
  <si>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</si>
  <si>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</si>
  <si>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</si>
  <si>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</si>
  <si>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</si>
  <si>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</si>
  <si>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</si>
  <si>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</si>
  <si>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</si>
  <si>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</si>
  <si>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</si>
  <si>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</si>
  <si>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</si>
  <si>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</si>
  <si>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</si>
  <si>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</si>
  <si>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</si>
  <si>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</si>
  <si>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</si>
  <si>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</si>
  <si>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</si>
  <si>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</si>
  <si>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</si>
  <si>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</si>
  <si>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</si>
  <si>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</si>
  <si>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</si>
  <si>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</si>
  <si>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</si>
  <si>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</si>
  <si>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</si>
  <si>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</si>
  <si>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</si>
  <si>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</si>
  <si>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</si>
  <si>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</si>
  <si>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</si>
  <si>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</si>
  <si>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</si>
  <si>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</si>
  <si>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</si>
  <si>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</si>
  <si>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</si>
  <si>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</si>
  <si>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</si>
  <si>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</si>
  <si>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</si>
  <si>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</si>
  <si>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</si>
  <si>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</si>
  <si>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</si>
  <si>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</si>
  <si>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</si>
  <si>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</si>
  <si>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</si>
  <si>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</si>
  <si>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</si>
  <si>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</si>
  <si>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</si>
  <si>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</si>
  <si>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</si>
  <si>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</si>
  <si>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</si>
  <si>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</si>
  <si>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</si>
  <si>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</si>
  <si>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</si>
  <si>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</si>
  <si>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</si>
  <si>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</si>
  <si>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</si>
  <si>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</si>
  <si>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</si>
  <si>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</si>
  <si>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</si>
  <si>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</si>
  <si>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</si>
  <si>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</si>
  <si>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</si>
  <si>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</si>
  <si>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</si>
  <si>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</si>
  <si>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</si>
  <si>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</si>
  <si>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</si>
  <si>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</si>
  <si>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</si>
  <si>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</si>
  <si>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</si>
  <si>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</si>
  <si>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</si>
  <si>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</si>
  <si>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</si>
  <si>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</si>
  <si>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</si>
  <si>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</si>
  <si>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</si>
  <si>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</si>
  <si>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</si>
  <si>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</si>
  <si>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</si>
  <si>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</si>
  <si>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</si>
  <si>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</si>
  <si>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</si>
  <si>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</si>
  <si>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</si>
  <si>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</si>
  <si>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</si>
  <si>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</si>
  <si>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</si>
  <si>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</si>
  <si>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</si>
  <si>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</si>
  <si>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</si>
  <si>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</si>
  <si>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</si>
  <si>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</si>
  <si>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</si>
  <si>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</si>
  <si>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</si>
  <si>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</si>
  <si>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</si>
  <si>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</si>
  <si>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</si>
  <si>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</si>
  <si>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</si>
  <si>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</si>
  <si>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</si>
  <si>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</si>
  <si>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</si>
  <si>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</si>
  <si>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</si>
  <si>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</si>
  <si>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</si>
  <si>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</si>
  <si>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</si>
  <si>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</si>
  <si>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</si>
  <si>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</si>
  <si>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</si>
  <si>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</si>
  <si>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</si>
  <si>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</si>
  <si>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</si>
  <si>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</si>
  <si>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</si>
  <si>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</si>
  <si>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</si>
  <si>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</si>
  <si>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</si>
  <si>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</si>
  <si>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</si>
  <si>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</si>
  <si>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</si>
  <si>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</si>
  <si>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</si>
  <si>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</si>
  <si>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</si>
  <si>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</si>
  <si>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</si>
  <si>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</si>
  <si>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</si>
  <si>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</si>
  <si>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</si>
  <si>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</si>
  <si>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</si>
  <si>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</si>
  <si>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</si>
  <si>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</si>
  <si>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</si>
  <si>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</si>
  <si>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</si>
  <si>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</si>
  <si>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</si>
  <si>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</si>
  <si>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</si>
  <si>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</si>
  <si>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</si>
  <si>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</si>
  <si>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</si>
  <si>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</si>
  <si>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</si>
  <si>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</si>
  <si>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</si>
  <si>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</si>
  <si>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</si>
  <si>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</si>
  <si>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</si>
  <si>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</si>
  <si>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</si>
  <si>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</si>
  <si>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</si>
  <si>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</si>
  <si>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</si>
  <si>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</si>
  <si>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</si>
  <si>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</si>
  <si>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</si>
  <si>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</si>
  <si>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</si>
  <si>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</si>
  <si>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</si>
  <si>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</si>
  <si>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</si>
  <si>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</si>
  <si>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</si>
  <si>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</si>
  <si>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</si>
  <si>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</si>
  <si>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</si>
  <si>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</si>
  <si>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</si>
  <si>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</si>
  <si>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</si>
  <si>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</si>
  <si>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</si>
  <si>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</si>
  <si>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</si>
  <si>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</si>
  <si>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</si>
  <si>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</si>
  <si>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</si>
  <si>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</si>
  <si>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</si>
  <si>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</si>
  <si>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</si>
  <si>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</si>
  <si>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</si>
  <si>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</si>
  <si>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</si>
  <si>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</si>
  <si>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</si>
  <si>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</si>
  <si>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</si>
  <si>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</si>
  <si>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</si>
  <si>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</si>
  <si>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</si>
  <si>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</si>
  <si>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</si>
  <si>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</si>
  <si>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</si>
  <si>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</si>
  <si>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</si>
  <si>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</si>
  <si>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</si>
  <si>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</si>
  <si>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</si>
  <si>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</si>
  <si>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</si>
  <si>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</si>
  <si>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</si>
  <si>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</si>
  <si>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</si>
  <si>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</si>
  <si>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</si>
  <si>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</si>
  <si>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</si>
  <si>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</si>
  <si>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</si>
  <si>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</si>
  <si>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</si>
  <si>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</si>
  <si>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</si>
  <si>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</si>
  <si>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</si>
  <si>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</si>
  <si>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</si>
  <si>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</si>
  <si>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</si>
  <si>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</si>
  <si>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</si>
  <si>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</si>
  <si>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</si>
  <si>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</si>
  <si>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</si>
  <si>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</si>
  <si>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</si>
  <si>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</si>
  <si>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</si>
  <si>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</si>
  <si>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</si>
  <si>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</si>
  <si>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</si>
  <si>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</si>
  <si>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</si>
  <si>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</si>
  <si>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</si>
  <si>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</si>
  <si>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</si>
  <si>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</si>
  <si>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</si>
  <si>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</si>
  <si>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</si>
  <si>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</si>
  <si>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</si>
  <si>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</si>
  <si>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</si>
  <si>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</si>
  <si>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</si>
  <si>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</si>
  <si>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</si>
  <si>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</si>
  <si>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</si>
  <si>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</si>
  <si>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</si>
  <si>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</si>
  <si>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</si>
  <si>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</si>
  <si>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</si>
  <si>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</si>
  <si>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</si>
  <si>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</si>
  <si>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</si>
  <si>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</si>
  <si>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</si>
  <si>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</si>
  <si>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</si>
  <si>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</si>
  <si>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</si>
  <si>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</si>
  <si>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</si>
  <si>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</si>
  <si>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</si>
  <si>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</si>
  <si>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</si>
  <si>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</si>
  <si>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</si>
  <si>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</si>
  <si>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</si>
  <si>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</si>
  <si>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</si>
  <si>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</si>
  <si>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</si>
  <si>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</si>
  <si>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</si>
  <si>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</si>
  <si>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</si>
  <si>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</si>
  <si>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</si>
  <si>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</si>
  <si>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</si>
  <si>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</si>
  <si>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</si>
  <si>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</si>
  <si>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</si>
  <si>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</si>
  <si>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</si>
  <si>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</si>
  <si>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</si>
  <si>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</si>
  <si>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</si>
  <si>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</si>
  <si>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</si>
  <si>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</si>
  <si>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</si>
  <si>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</si>
  <si>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</si>
  <si>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</si>
  <si>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</si>
  <si>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</si>
  <si>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</si>
  <si>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</si>
  <si>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</si>
  <si>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</si>
  <si>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</si>
  <si>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</si>
  <si>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</si>
  <si>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</si>
  <si>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</si>
  <si>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</si>
  <si>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</si>
  <si>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</si>
  <si>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</si>
  <si>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</si>
  <si>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</si>
  <si>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</si>
  <si>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</si>
  <si>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</si>
  <si>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</si>
  <si>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</si>
  <si>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</si>
  <si>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</si>
  <si>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</si>
  <si>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</si>
  <si>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</si>
  <si>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</si>
  <si>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</si>
  <si>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</si>
  <si>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</si>
  <si>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</si>
  <si>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</si>
  <si>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</si>
  <si>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</si>
  <si>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</si>
  <si>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</si>
  <si>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</si>
  <si>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</si>
  <si>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</si>
  <si>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</si>
  <si>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</si>
  <si>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</si>
  <si>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</si>
  <si>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</si>
  <si>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</si>
  <si>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</si>
  <si>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</si>
  <si>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</si>
  <si>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</si>
  <si>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</si>
  <si>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</si>
  <si>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</si>
  <si>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</si>
  <si>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</si>
  <si>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</si>
  <si>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</si>
  <si>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</si>
  <si>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</si>
  <si>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</si>
  <si>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</si>
  <si>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</si>
  <si>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</si>
  <si>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</si>
  <si>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</si>
  <si>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</si>
  <si>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</si>
  <si>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</si>
  <si>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</si>
  <si>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</si>
  <si>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</si>
  <si>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</si>
  <si>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</si>
  <si>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</si>
  <si>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</si>
  <si>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</si>
  <si>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</si>
  <si>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</si>
  <si>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</si>
  <si>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</si>
  <si>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</si>
  <si>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</si>
  <si>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</si>
  <si>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</si>
  <si>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</si>
  <si>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</si>
  <si>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</si>
  <si>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</si>
  <si>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</si>
  <si>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</si>
  <si>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</si>
  <si>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</si>
  <si>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</si>
  <si>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</si>
  <si>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</si>
  <si>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</si>
  <si>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</si>
  <si>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</si>
  <si>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</si>
  <si>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</si>
  <si>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</si>
  <si>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</si>
  <si>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</si>
  <si>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</si>
  <si>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</si>
  <si>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</si>
  <si>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</si>
  <si>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</si>
  <si>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</si>
  <si>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</si>
  <si>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</si>
  <si>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</si>
  <si>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</si>
  <si>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</si>
  <si>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</si>
  <si>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</si>
  <si>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</si>
  <si>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</si>
  <si>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</si>
  <si>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</si>
  <si>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</si>
  <si>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</si>
  <si>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</si>
  <si>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</si>
  <si>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</si>
  <si>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</si>
  <si>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</si>
  <si>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</si>
  <si>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</si>
  <si>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</si>
  <si>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</si>
  <si>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</si>
  <si>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</si>
  <si>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</si>
  <si>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</si>
  <si>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</si>
  <si>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</si>
  <si>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</si>
  <si>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</si>
  <si>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</si>
  <si>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</si>
  <si>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</si>
  <si>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</si>
  <si>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</si>
  <si>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</si>
  <si>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</si>
  <si>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</si>
  <si>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</si>
  <si>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</si>
  <si>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</si>
  <si>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</si>
  <si>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</si>
  <si>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</si>
  <si>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</si>
  <si>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</si>
  <si>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</si>
  <si>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</si>
  <si>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</si>
  <si>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</si>
  <si>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</si>
  <si>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</si>
  <si>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</si>
  <si>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</si>
  <si>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</si>
  <si>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</si>
  <si>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</si>
  <si>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</si>
  <si>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</si>
  <si>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</si>
  <si>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</si>
  <si>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</si>
  <si>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</si>
  <si>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</si>
  <si>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</si>
  <si>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</si>
  <si>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</si>
  <si>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</si>
  <si>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</si>
  <si>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</si>
  <si>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</si>
  <si>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</si>
  <si>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</si>
  <si>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</si>
  <si>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</si>
  <si>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</si>
  <si>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</si>
  <si>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</si>
  <si>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</si>
  <si>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</si>
  <si>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</si>
  <si>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</si>
  <si>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</si>
  <si>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</si>
  <si>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</si>
  <si>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</si>
  <si>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</si>
  <si>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</si>
  <si>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</si>
  <si>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</si>
  <si>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</si>
  <si>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</si>
  <si>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</si>
  <si>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</si>
  <si>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</si>
  <si>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</si>
  <si>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</si>
  <si>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</si>
  <si>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</si>
  <si>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</si>
  <si>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</si>
  <si>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</si>
  <si>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</si>
  <si>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</si>
  <si>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</si>
  <si>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</si>
  <si>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</si>
  <si>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</si>
  <si>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</si>
  <si>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</si>
  <si>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</si>
  <si>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</si>
  <si>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</si>
  <si>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</si>
  <si>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</si>
  <si>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</si>
  <si>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</si>
  <si>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</si>
  <si>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</si>
  <si>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</si>
  <si>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</si>
  <si>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</si>
  <si>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</si>
  <si>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</si>
  <si>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</si>
  <si>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</si>
  <si>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</si>
  <si>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</si>
  <si>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</si>
  <si>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</si>
  <si>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</si>
  <si>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</si>
  <si>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</si>
  <si>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</si>
  <si>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</si>
  <si>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</si>
  <si>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</si>
  <si>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</si>
  <si>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</si>
  <si>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</si>
  <si>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</si>
  <si>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</si>
  <si>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</si>
  <si>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</si>
  <si>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</si>
  <si>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</si>
  <si>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</si>
  <si>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</si>
  <si>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</si>
  <si>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</si>
  <si>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</si>
  <si>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</si>
  <si>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</si>
  <si>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</si>
  <si>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</si>
  <si>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</si>
  <si>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</si>
  <si>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</si>
  <si>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</si>
  <si>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</si>
  <si>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</si>
  <si>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</si>
  <si>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</si>
  <si>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</si>
  <si>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</si>
  <si>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</si>
  <si>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</si>
  <si>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</si>
  <si>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</si>
  <si>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</si>
  <si>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</si>
  <si>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</si>
  <si>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</si>
  <si>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</si>
  <si>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</si>
  <si>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</si>
  <si>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</si>
  <si>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</si>
  <si>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</si>
  <si>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</si>
  <si>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</si>
  <si>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</si>
  <si>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</si>
  <si>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</si>
  <si>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</si>
  <si>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</si>
  <si>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</si>
  <si>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</si>
  <si>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</si>
  <si>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</si>
  <si>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</si>
  <si>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</si>
  <si>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</si>
  <si>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</si>
  <si>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</si>
  <si>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</si>
  <si>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</si>
  <si>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</si>
  <si>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</si>
  <si>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</si>
  <si>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</si>
  <si>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</si>
  <si>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</si>
  <si>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</si>
  <si>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</si>
  <si>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</si>
  <si>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</si>
  <si>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</si>
  <si>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</si>
  <si>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</si>
  <si>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</si>
  <si>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</si>
  <si>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</si>
  <si>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</si>
  <si>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</si>
  <si>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</si>
  <si>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</si>
  <si>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</si>
  <si>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</si>
  <si>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</si>
  <si>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</si>
  <si>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</si>
  <si>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</si>
  <si>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</si>
  <si>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</si>
  <si>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</si>
  <si>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</si>
  <si>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</si>
  <si>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</si>
  <si>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</si>
  <si>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</si>
  <si>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</si>
  <si>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</si>
  <si>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</si>
  <si>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</si>
  <si>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</si>
  <si>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</si>
  <si>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</si>
  <si>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</si>
  <si>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</si>
  <si>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</si>
  <si>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</si>
  <si>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</si>
  <si>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</si>
  <si>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</si>
  <si>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</si>
  <si>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</si>
  <si>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</si>
  <si>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</si>
  <si>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</si>
  <si>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</si>
  <si>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</si>
  <si>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</si>
  <si>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</si>
  <si>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</si>
  <si>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</si>
  <si>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</si>
  <si>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</si>
  <si>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</si>
  <si>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</si>
  <si>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</si>
  <si>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</si>
  <si>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</si>
  <si>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</si>
  <si>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</si>
  <si>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</si>
  <si>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</si>
  <si>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</si>
  <si>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</si>
  <si>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</si>
  <si>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</si>
  <si>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</si>
  <si>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</si>
  <si>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</si>
  <si>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</si>
  <si>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</si>
  <si>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</si>
  <si>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</si>
  <si>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</si>
  <si>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</si>
  <si>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</si>
  <si>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</si>
  <si>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</si>
  <si>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</si>
  <si>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</si>
  <si>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</si>
  <si>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</si>
  <si>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</si>
  <si>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</si>
  <si>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</si>
  <si>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</si>
  <si>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</si>
  <si>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</si>
  <si>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</si>
  <si>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</si>
  <si>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</si>
  <si>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</si>
  <si>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</si>
  <si>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</si>
  <si>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</si>
  <si>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</si>
  <si>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</si>
  <si>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</si>
  <si>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</si>
  <si>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</si>
  <si>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</si>
  <si>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</si>
  <si>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</si>
  <si>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</si>
  <si>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</si>
  <si>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</si>
  <si>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</si>
  <si>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</si>
  <si>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</si>
  <si>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</si>
  <si>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</si>
  <si>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</si>
  <si>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</si>
  <si>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</si>
  <si>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</si>
  <si>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</si>
  <si>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</si>
  <si>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</si>
  <si>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</si>
  <si>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</si>
  <si>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</si>
  <si>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</si>
  <si>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</si>
  <si>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</si>
  <si>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</si>
  <si>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</si>
  <si>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</si>
  <si>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</si>
  <si>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</si>
  <si>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</si>
  <si>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</si>
  <si>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</si>
  <si>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</si>
  <si>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</si>
  <si>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</si>
  <si>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</si>
  <si>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</si>
  <si>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</si>
  <si>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</si>
  <si>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</si>
  <si>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</si>
  <si>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</si>
  <si>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</si>
  <si>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</si>
  <si>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</si>
  <si>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</si>
  <si>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</si>
  <si>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</si>
  <si>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</si>
  <si>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</si>
  <si>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</si>
  <si>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</si>
  <si>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</si>
  <si>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</si>
  <si>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</si>
  <si>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</si>
  <si>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</si>
  <si>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</si>
  <si>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</si>
  <si>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</si>
  <si>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</si>
  <si>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</si>
  <si>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</si>
  <si>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</si>
  <si>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</si>
  <si>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</si>
  <si>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</si>
  <si>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</si>
  <si>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</si>
  <si>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</si>
  <si>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</si>
  <si>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</si>
  <si>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</si>
  <si>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</si>
  <si>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</si>
  <si>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</si>
  <si>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</si>
  <si>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</si>
  <si>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</si>
  <si>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</si>
  <si>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</si>
  <si>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</si>
  <si>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</si>
  <si>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</si>
  <si>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</si>
  <si>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</si>
  <si>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</si>
  <si>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</si>
  <si>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</si>
  <si>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</si>
  <si>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</si>
  <si>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</si>
  <si>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</si>
  <si>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</si>
  <si>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</si>
  <si>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</si>
  <si>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</si>
  <si>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</si>
  <si>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</si>
  <si>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</si>
  <si>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</si>
  <si>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</si>
  <si>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</si>
  <si>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</si>
  <si>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</si>
  <si>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</si>
  <si>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</si>
  <si>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</si>
  <si>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</si>
  <si>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</si>
  <si>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</si>
  <si>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</si>
  <si>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</si>
  <si>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</si>
  <si>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</si>
  <si>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</si>
  <si>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</si>
  <si>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</si>
  <si>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</si>
  <si>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</si>
  <si>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</si>
  <si>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</si>
  <si>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</si>
  <si>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</si>
  <si>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</si>
  <si>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</si>
  <si>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</si>
  <si>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</si>
  <si>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</si>
  <si>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</si>
  <si>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</si>
  <si>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</si>
  <si>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</si>
  <si>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</si>
  <si>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</si>
  <si>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</si>
  <si>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</si>
  <si>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</si>
  <si>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</si>
  <si>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</si>
  <si>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</si>
  <si>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</si>
  <si>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</si>
  <si>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</si>
  <si>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</si>
  <si>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</si>
  <si>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</si>
  <si>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</si>
  <si>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</si>
  <si>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</si>
  <si>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</si>
  <si>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</si>
  <si>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</si>
  <si>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</si>
  <si>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</si>
  <si>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</si>
  <si>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</si>
  <si>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</si>
  <si>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</si>
  <si>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</si>
  <si>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</si>
  <si>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</si>
  <si>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</si>
  <si>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</si>
  <si>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</si>
  <si>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</si>
  <si>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</si>
  <si>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</si>
  <si>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</si>
  <si>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</si>
  <si>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</si>
  <si>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</si>
  <si>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</si>
  <si>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</si>
  <si>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</si>
  <si>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</si>
  <si>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</si>
  <si>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</si>
  <si>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</si>
  <si>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</si>
  <si>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</si>
  <si>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</si>
  <si>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</si>
  <si>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</si>
  <si>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</si>
  <si>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</si>
  <si>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</si>
  <si>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</si>
  <si>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</si>
  <si>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</si>
  <si>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</si>
  <si>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</si>
  <si>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</si>
  <si>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</si>
  <si>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</si>
  <si>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</si>
  <si>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</si>
  <si>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</si>
  <si>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</si>
  <si>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</si>
  <si>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</si>
  <si>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</si>
  <si>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</si>
  <si>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</si>
  <si>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</si>
  <si>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</si>
  <si>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</si>
  <si>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</si>
  <si>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</si>
  <si>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</si>
  <si>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</si>
  <si>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</si>
  <si>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</si>
  <si>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</si>
  <si>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</si>
  <si>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</si>
  <si>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</si>
  <si>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</si>
  <si>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</si>
  <si>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</si>
  <si>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</si>
  <si>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</si>
  <si>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</si>
  <si>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</si>
  <si>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</si>
  <si>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</si>
  <si>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</si>
  <si>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</si>
  <si>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</si>
  <si>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</si>
  <si>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</si>
  <si>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</si>
  <si>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</si>
  <si>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</si>
  <si>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</si>
  <si>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</si>
  <si>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</si>
  <si>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</si>
  <si>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</si>
  <si>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</si>
  <si>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</si>
  <si>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</si>
  <si>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</si>
  <si>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</si>
  <si>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</si>
  <si>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</si>
  <si>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</si>
  <si>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</si>
  <si>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</si>
  <si>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</si>
  <si>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</si>
  <si>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</si>
  <si>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</si>
  <si>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</si>
  <si>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</si>
  <si>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</si>
  <si>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</si>
  <si>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</si>
  <si>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</si>
  <si>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</si>
  <si>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</si>
  <si>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</si>
  <si>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</si>
  <si>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</si>
  <si>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</si>
  <si>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</si>
  <si>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</si>
  <si>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</si>
  <si>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</si>
  <si>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</si>
  <si>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</si>
  <si>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</si>
  <si>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</si>
  <si>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</si>
  <si>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</si>
  <si>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</si>
  <si>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</si>
  <si>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</si>
  <si>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</si>
  <si>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</si>
  <si>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</si>
  <si>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</si>
  <si>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</si>
  <si>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</si>
  <si>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</si>
  <si>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</si>
  <si>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</si>
  <si>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</si>
  <si>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</si>
  <si>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</si>
  <si>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</si>
  <si>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</si>
  <si>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</si>
  <si>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</si>
  <si>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</si>
  <si>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</si>
  <si>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</si>
  <si>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</si>
  <si>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</si>
  <si>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</si>
  <si>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</si>
  <si>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</si>
  <si>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</si>
  <si>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</si>
  <si>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</si>
  <si>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</si>
  <si>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</si>
  <si>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</si>
  <si>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</si>
  <si>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</si>
  <si>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</si>
  <si>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</si>
  <si>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</si>
  <si>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</si>
  <si>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</si>
  <si>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</si>
  <si>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</si>
  <si>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</si>
  <si>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</si>
  <si>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</si>
  <si>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</si>
  <si>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</si>
  <si>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</si>
  <si>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</si>
  <si>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</si>
  <si>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</si>
  <si>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</si>
  <si>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</si>
  <si>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</si>
  <si>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</si>
  <si>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</si>
  <si>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</si>
  <si>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</si>
  <si>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</si>
  <si>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</si>
  <si>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</si>
  <si>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</si>
  <si>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</si>
  <si>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</si>
  <si>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</si>
  <si>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</si>
  <si>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</si>
  <si>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</si>
  <si>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</si>
  <si>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</si>
  <si>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</si>
  <si>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</si>
  <si>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</si>
  <si>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</si>
  <si>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</si>
  <si>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</si>
  <si>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</si>
  <si>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</si>
  <si>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</si>
  <si>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</si>
  <si>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</si>
  <si>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</si>
  <si>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</si>
  <si>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</si>
  <si>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</si>
  <si>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</si>
  <si>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</si>
  <si>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</si>
  <si>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</si>
  <si>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</si>
  <si>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</si>
  <si>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</si>
  <si>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</si>
  <si>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</si>
  <si>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</si>
  <si>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</si>
  <si>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</si>
  <si>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</si>
  <si>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</si>
  <si>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</si>
  <si>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</si>
  <si>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</si>
  <si>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</si>
  <si>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</si>
  <si>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</si>
  <si>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</si>
  <si>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</si>
  <si>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</si>
  <si>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</si>
  <si>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</si>
  <si>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</si>
  <si>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</si>
  <si>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</si>
  <si>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</si>
  <si>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</si>
  <si>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</si>
  <si>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</si>
  <si>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</si>
  <si>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</si>
  <si>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</si>
  <si>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</si>
  <si>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</si>
  <si>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</si>
  <si>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</si>
  <si>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</si>
  <si>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</si>
  <si>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</si>
  <si>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</si>
  <si>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</si>
  <si>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</si>
  <si>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</si>
  <si>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</si>
  <si>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</si>
  <si>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</si>
  <si>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</si>
  <si>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</si>
  <si>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</si>
  <si>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</si>
  <si>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</si>
  <si>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</si>
  <si>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</si>
  <si>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</si>
  <si>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</si>
  <si>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</si>
  <si>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</si>
  <si>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</si>
  <si>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</si>
  <si>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</si>
  <si>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</si>
  <si>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</si>
  <si>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</si>
  <si>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</si>
  <si>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</si>
  <si>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</si>
  <si>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</si>
  <si>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</si>
  <si>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</si>
  <si>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</si>
  <si>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</si>
  <si>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</si>
  <si>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</si>
  <si>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</si>
  <si>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</si>
  <si>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</si>
  <si>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</si>
  <si>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</si>
  <si>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</si>
  <si>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</si>
  <si>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</si>
  <si>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</si>
  <si>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</si>
  <si>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</si>
  <si>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</si>
  <si>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</si>
  <si>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</si>
  <si>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</si>
  <si>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</si>
  <si>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</si>
  <si>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</si>
  <si>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</si>
  <si>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</si>
  <si>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</si>
  <si>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</si>
  <si>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</si>
  <si>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</si>
  <si>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</si>
  <si>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</si>
  <si>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</si>
  <si>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</si>
  <si>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</si>
  <si>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</si>
  <si>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</si>
  <si>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</si>
  <si>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</si>
  <si>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</si>
  <si>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</si>
  <si>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</si>
  <si>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</si>
  <si>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</si>
  <si>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</si>
  <si>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</si>
  <si>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</si>
  <si>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</si>
  <si>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</si>
  <si>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</si>
  <si>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</si>
  <si>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</si>
  <si>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</si>
  <si>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</si>
  <si>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</si>
  <si>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</si>
  <si>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</si>
  <si>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</si>
  <si>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</si>
  <si>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</si>
  <si>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</si>
  <si>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</si>
  <si>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</si>
  <si>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</si>
  <si>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</si>
  <si>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</si>
  <si>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</si>
  <si>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</si>
  <si>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</si>
  <si>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</si>
  <si>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</si>
  <si>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</si>
  <si>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</si>
  <si>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</si>
  <si>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</si>
  <si>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</si>
  <si>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</si>
  <si>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</si>
  <si>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</si>
  <si>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</si>
  <si>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</si>
  <si>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</si>
  <si>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</si>
  <si>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</si>
  <si>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</si>
  <si>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</si>
  <si>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</si>
  <si>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</si>
  <si>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</si>
  <si>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</si>
  <si>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</si>
  <si>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</si>
  <si>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</si>
  <si>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</si>
  <si>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</si>
  <si>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</si>
  <si>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</si>
  <si>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</si>
  <si>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</si>
  <si>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</si>
  <si>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</si>
  <si>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</si>
  <si>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</si>
  <si>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</si>
  <si>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</si>
  <si>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</si>
  <si>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</si>
  <si>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</si>
  <si>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</si>
  <si>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</si>
  <si>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</si>
  <si>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</si>
  <si>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</si>
  <si>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</si>
  <si>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</si>
  <si>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</si>
  <si>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</si>
  <si>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</si>
  <si>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</si>
  <si>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</si>
  <si>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</si>
  <si>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</si>
  <si>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</si>
  <si>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</si>
  <si>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</si>
  <si>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</si>
  <si>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</si>
  <si>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</si>
  <si>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</si>
  <si>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</si>
  <si>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</si>
  <si>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</si>
  <si>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</si>
  <si>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</si>
  <si>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</si>
  <si>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</si>
  <si>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</si>
  <si>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</si>
  <si>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</si>
  <si>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</si>
  <si>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</si>
  <si>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</si>
  <si>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</si>
  <si>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</si>
  <si>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</si>
  <si>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</si>
  <si>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</si>
  <si>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</si>
  <si>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</si>
  <si>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</si>
  <si>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</si>
  <si>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</si>
  <si>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</si>
  <si>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</si>
  <si>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</si>
  <si>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</si>
  <si>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</si>
  <si>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</si>
  <si>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</si>
  <si>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</si>
  <si>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</si>
  <si>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</si>
  <si>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</si>
  <si>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</si>
  <si>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</si>
  <si>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</si>
  <si>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</si>
  <si>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</si>
  <si>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</si>
  <si>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</si>
  <si>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</si>
  <si>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</si>
  <si>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</si>
  <si>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</si>
  <si>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</si>
  <si>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</si>
  <si>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</si>
  <si>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</si>
  <si>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</si>
  <si>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</si>
  <si>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</si>
  <si>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</si>
  <si>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</si>
  <si>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</si>
  <si>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</si>
  <si>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</si>
  <si>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</si>
  <si>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</si>
  <si>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</si>
  <si>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</si>
  <si>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</si>
  <si>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</si>
  <si>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</si>
  <si>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</si>
  <si>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</si>
  <si>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</si>
  <si>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</si>
  <si>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</si>
  <si>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</si>
  <si>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</si>
  <si>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</si>
  <si>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</si>
  <si>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</si>
  <si>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</si>
  <si>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</si>
  <si>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</si>
  <si>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</si>
  <si>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</si>
  <si>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</si>
  <si>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</si>
  <si>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</si>
  <si>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</si>
  <si>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</si>
  <si>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</si>
  <si>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</si>
  <si>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</si>
  <si>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</si>
  <si>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</si>
  <si>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</si>
  <si>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</si>
  <si>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</si>
  <si>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</si>
  <si>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</si>
  <si>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</si>
  <si>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</si>
  <si>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</si>
  <si>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</si>
  <si>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</si>
  <si>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</si>
  <si>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</si>
  <si>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</si>
  <si>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</si>
  <si>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</si>
  <si>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</si>
  <si>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</si>
  <si>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</si>
  <si>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</si>
  <si>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</si>
  <si>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</si>
  <si>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</si>
  <si>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</si>
  <si>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</si>
  <si>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</si>
  <si>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</si>
  <si>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</si>
  <si>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</si>
  <si>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</si>
  <si>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</si>
  <si>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</si>
  <si>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</si>
  <si>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</si>
  <si>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</si>
  <si>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</si>
  <si>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</si>
  <si>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</si>
  <si>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</si>
  <si>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</si>
  <si>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</si>
  <si>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</si>
  <si>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</si>
  <si>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</si>
  <si>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</si>
  <si>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</si>
  <si>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</si>
  <si>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</si>
  <si>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</si>
  <si>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</si>
  <si>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</si>
  <si>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</si>
  <si>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</si>
  <si>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</si>
  <si>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</si>
  <si>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</si>
  <si>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</si>
  <si>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</si>
  <si>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</si>
  <si>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</si>
  <si>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</si>
  <si>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</si>
  <si>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</si>
  <si>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</si>
  <si>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</si>
  <si>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</si>
  <si>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</si>
  <si>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</si>
  <si>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</si>
  <si>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</si>
  <si>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</si>
  <si>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</si>
  <si>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</si>
  <si>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</si>
  <si>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</si>
  <si>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</si>
  <si>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</si>
  <si>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</si>
  <si>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</si>
  <si>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</si>
  <si>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</si>
  <si>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</si>
  <si>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</si>
  <si>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</si>
  <si>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</si>
  <si>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</si>
  <si>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</si>
  <si>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</si>
  <si>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</si>
  <si>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</si>
  <si>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</si>
  <si>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</si>
  <si>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</si>
  <si>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</si>
  <si>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</si>
  <si>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</si>
  <si>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</si>
  <si>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</si>
  <si>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</si>
  <si>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</si>
  <si>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</si>
  <si>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</si>
  <si>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</si>
  <si>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</si>
  <si>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</si>
  <si>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</si>
  <si>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</si>
  <si>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</si>
  <si>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</si>
  <si>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</si>
  <si>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</si>
  <si>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</si>
  <si>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</si>
  <si>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</si>
  <si>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</si>
  <si>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</si>
  <si>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</si>
  <si>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</si>
  <si>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</si>
  <si>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</si>
  <si>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</si>
  <si>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</si>
  <si>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</si>
  <si>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</si>
  <si>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</si>
  <si>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</si>
  <si>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</si>
  <si>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</si>
  <si>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</si>
  <si>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</si>
  <si>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</si>
  <si>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</si>
  <si>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</si>
  <si>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</si>
  <si>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</si>
  <si>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</si>
  <si>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</si>
  <si>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</si>
  <si>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</si>
  <si>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</si>
  <si>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</si>
  <si>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</si>
  <si>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</si>
  <si>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</si>
  <si>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</si>
  <si>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</si>
  <si>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</si>
  <si>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</si>
  <si>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</si>
  <si>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</si>
  <si>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</si>
  <si>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</si>
  <si>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</si>
  <si>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</si>
  <si>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</si>
  <si>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</si>
  <si>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</si>
  <si>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</si>
  <si>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</si>
  <si>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</si>
  <si>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</si>
  <si>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</si>
  <si>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</si>
  <si>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</si>
  <si>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</si>
  <si>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</si>
  <si>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</si>
  <si>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</si>
  <si>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</si>
  <si>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</si>
  <si>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</si>
  <si>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</si>
  <si>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</si>
  <si>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</si>
  <si>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</si>
  <si>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</si>
  <si>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</si>
  <si>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</si>
  <si>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</si>
  <si>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</si>
  <si>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</si>
  <si>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</si>
  <si>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</si>
  <si>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</si>
  <si>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</si>
  <si>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</si>
  <si>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</si>
  <si>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</si>
  <si>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</si>
  <si>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</si>
  <si>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</si>
  <si>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</si>
  <si>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</si>
  <si>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</si>
  <si>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</si>
  <si>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</si>
  <si>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</si>
  <si>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</si>
  <si>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</si>
  <si>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</si>
  <si>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</si>
  <si>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</si>
  <si>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</si>
  <si>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</si>
  <si>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</si>
  <si>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</si>
  <si>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</si>
  <si>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</si>
  <si>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</si>
  <si>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</si>
  <si>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</si>
  <si>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</si>
  <si>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</si>
  <si>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</si>
  <si>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</si>
  <si>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</si>
  <si>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</si>
  <si>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</si>
  <si>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</si>
  <si>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</si>
  <si>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</si>
  <si>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</si>
  <si>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</si>
  <si>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</si>
  <si>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</si>
  <si>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</si>
  <si>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</si>
  <si>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</si>
  <si>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</si>
  <si>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</si>
  <si>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</si>
  <si>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</si>
  <si>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</si>
  <si>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</si>
  <si>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</si>
  <si>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</si>
  <si>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</si>
  <si>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</si>
  <si>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</si>
  <si>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</si>
  <si>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</si>
  <si>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</si>
  <si>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</si>
  <si>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</si>
  <si>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</si>
  <si>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</si>
  <si>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</si>
  <si>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</si>
  <si>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</si>
  <si>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</si>
  <si>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</si>
  <si>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</si>
  <si>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</si>
  <si>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</si>
  <si>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</si>
  <si>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</si>
  <si>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</si>
  <si>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</si>
  <si>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</si>
  <si>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</si>
  <si>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</si>
  <si>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</si>
  <si>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</si>
  <si>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</si>
  <si>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</si>
  <si>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</si>
  <si>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</si>
  <si>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</si>
  <si>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</si>
  <si>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</si>
  <si>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</si>
  <si>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</si>
  <si>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</si>
  <si>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</si>
  <si>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</si>
  <si>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</si>
  <si>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</si>
  <si>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</si>
  <si>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</si>
  <si>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</si>
  <si>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</si>
  <si>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</si>
  <si>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</si>
  <si>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</si>
  <si>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</si>
  <si>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</si>
  <si>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</si>
  <si>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</si>
  <si>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</si>
  <si>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</si>
  <si>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</si>
  <si>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</si>
  <si>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</si>
  <si>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</si>
  <si>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</si>
  <si>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</si>
  <si>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</si>
  <si>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</si>
  <si>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</si>
  <si>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</si>
  <si>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</si>
  <si>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</si>
  <si>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</si>
  <si>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</si>
  <si>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</si>
  <si>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</si>
  <si>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</si>
  <si>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</si>
  <si>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</si>
  <si>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</si>
  <si>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</si>
  <si>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</si>
  <si>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</si>
  <si>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</si>
  <si>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</si>
  <si>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</si>
  <si>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</si>
  <si>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</si>
  <si>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</si>
  <si>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</si>
  <si>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</si>
  <si>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</si>
  <si>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</si>
  <si>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</si>
  <si>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</si>
  <si>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</si>
  <si>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</si>
  <si>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</si>
  <si>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</si>
  <si>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</si>
  <si>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</si>
  <si>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</si>
  <si>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</si>
  <si>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</si>
  <si>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</si>
  <si>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</si>
  <si>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</si>
  <si>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</si>
  <si>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</si>
  <si>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</si>
  <si>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</si>
  <si>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</si>
  <si>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</si>
  <si>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</si>
  <si>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</si>
  <si>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</si>
  <si>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</si>
  <si>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</si>
  <si>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</si>
  <si>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</si>
  <si>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</si>
  <si>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</si>
  <si>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</si>
  <si>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</si>
  <si>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</si>
  <si>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</si>
  <si>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</si>
  <si>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</si>
  <si>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</si>
  <si>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</si>
  <si>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</si>
  <si>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</si>
  <si>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</si>
  <si>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</si>
  <si>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</si>
  <si>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</si>
  <si>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</si>
  <si>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</si>
  <si>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</si>
  <si>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</si>
  <si>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</si>
  <si>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</si>
  <si>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</si>
  <si>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</si>
  <si>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</si>
  <si>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</si>
  <si>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</si>
  <si>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</si>
  <si>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</si>
  <si>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</si>
  <si>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</si>
  <si>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</si>
  <si>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</si>
  <si>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</si>
  <si>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</si>
  <si>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</si>
  <si>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</si>
  <si>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</si>
  <si>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</si>
  <si>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</si>
  <si>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</si>
  <si>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</si>
  <si>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</si>
  <si>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</si>
  <si>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</si>
  <si>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</si>
  <si>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</si>
  <si>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</si>
  <si>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</si>
  <si>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</si>
  <si>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</si>
  <si>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</si>
  <si>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</si>
  <si>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</si>
  <si>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</si>
  <si>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</si>
  <si>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</si>
  <si>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</si>
  <si>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</si>
  <si>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</si>
  <si>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</si>
  <si>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</si>
  <si>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</si>
  <si>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</si>
  <si>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</si>
  <si>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</si>
  <si>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</si>
  <si>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</si>
  <si>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</si>
  <si>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</si>
  <si>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</si>
  <si>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</si>
  <si>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</si>
  <si>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</si>
  <si>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</si>
  <si>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</si>
  <si>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</si>
  <si>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</si>
  <si>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</si>
  <si>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</si>
  <si>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</si>
  <si>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</si>
  <si>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</si>
  <si>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</si>
  <si>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</si>
  <si>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</si>
  <si>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</si>
  <si>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</si>
  <si>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</si>
  <si>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</si>
  <si>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</si>
  <si>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</si>
  <si>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</si>
  <si>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</si>
  <si>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</si>
  <si>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</si>
  <si>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</si>
  <si>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</si>
  <si>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</si>
  <si>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</si>
  <si>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</si>
  <si>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</si>
  <si>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</si>
  <si>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</si>
  <si>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</si>
  <si>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</si>
  <si>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</si>
  <si>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</si>
  <si>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</si>
  <si>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</si>
  <si>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</si>
  <si>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</si>
  <si>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</si>
  <si>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</si>
  <si>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</si>
  <si>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</si>
  <si>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</si>
  <si>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</si>
  <si>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</si>
  <si>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</si>
  <si>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</si>
  <si>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</si>
  <si>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</si>
  <si>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</si>
  <si>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</si>
  <si>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</si>
  <si>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</si>
  <si>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</si>
  <si>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</si>
  <si>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</si>
  <si>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</si>
  <si>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</si>
  <si>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</si>
  <si>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</si>
  <si>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</si>
  <si>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</si>
  <si>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</si>
  <si>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</si>
  <si>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</si>
  <si>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</si>
  <si>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</si>
  <si>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</si>
  <si>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</si>
  <si>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</si>
  <si>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</si>
  <si>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</si>
  <si>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</si>
  <si>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</si>
  <si>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</si>
  <si>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</si>
  <si>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</si>
  <si>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</si>
  <si>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</si>
  <si>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</si>
  <si>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</si>
  <si>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</si>
  <si>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</si>
  <si>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</si>
  <si>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</si>
  <si>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</si>
  <si>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</si>
  <si>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</si>
  <si>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</si>
  <si>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</si>
  <si>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</si>
  <si>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</si>
  <si>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</si>
  <si>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</si>
  <si>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</si>
  <si>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</si>
  <si>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</si>
  <si>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</si>
  <si>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</si>
  <si>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</si>
  <si>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</si>
  <si>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</si>
  <si>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</si>
  <si>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</si>
  <si>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</si>
  <si>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</si>
  <si>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</si>
  <si>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</si>
  <si>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</si>
  <si>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</si>
  <si>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</si>
  <si>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</si>
  <si>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</si>
  <si>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</si>
  <si>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</si>
  <si>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</si>
  <si>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</si>
  <si>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</si>
  <si>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</si>
  <si>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</si>
  <si>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</si>
  <si>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</si>
  <si>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</si>
  <si>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</si>
  <si>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</si>
  <si>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</si>
  <si>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</si>
  <si>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</si>
  <si>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</si>
  <si>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</si>
  <si>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</si>
  <si>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</si>
  <si>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</si>
  <si>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</si>
  <si>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</si>
  <si>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</si>
  <si>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</si>
  <si>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</si>
  <si>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</si>
  <si>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</si>
  <si>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</si>
  <si>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</si>
  <si>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</si>
  <si>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</si>
  <si>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</si>
  <si>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</si>
  <si>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</si>
  <si>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</si>
  <si>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</si>
  <si>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</si>
  <si>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</si>
  <si>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</si>
  <si>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</si>
  <si>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</si>
  <si>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</si>
  <si>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</si>
  <si>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</si>
  <si>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</si>
  <si>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</si>
  <si>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</si>
  <si>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</si>
  <si>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</si>
  <si>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</si>
  <si>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</si>
  <si>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</si>
  <si>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</si>
  <si>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</si>
  <si>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</si>
  <si>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</si>
  <si>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</si>
  <si>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</si>
  <si>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</si>
  <si>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</si>
  <si>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</si>
  <si>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</si>
  <si>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</si>
  <si>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</si>
  <si>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</si>
  <si>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</si>
  <si>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</si>
  <si>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</si>
  <si>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</si>
  <si>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</si>
  <si>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</si>
  <si>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</si>
  <si>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</si>
  <si>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</si>
  <si>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</si>
  <si>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</si>
  <si>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</si>
  <si>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</si>
  <si>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</si>
  <si>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</si>
  <si>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</si>
  <si>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</si>
  <si>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</si>
  <si>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</si>
  <si>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</si>
  <si>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</si>
  <si>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</si>
  <si>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</si>
  <si>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</si>
  <si>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</si>
  <si>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</si>
  <si>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</si>
  <si>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</si>
  <si>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</si>
  <si>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</si>
  <si>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</si>
  <si>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</si>
  <si>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</si>
  <si>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</si>
  <si>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</si>
  <si>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</si>
  <si>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</si>
  <si>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</si>
  <si>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</si>
  <si>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</si>
  <si>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</si>
  <si>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</si>
  <si>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</si>
  <si>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</si>
  <si>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</si>
  <si>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</si>
  <si>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</si>
  <si>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</si>
  <si>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</si>
  <si>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</si>
  <si>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</si>
  <si>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</si>
  <si>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</si>
  <si>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</si>
  <si>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</si>
  <si>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</si>
  <si>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</si>
  <si>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</si>
  <si>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</si>
  <si>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</si>
  <si>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</si>
  <si>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</si>
  <si>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</si>
  <si>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</si>
  <si>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</si>
  <si>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</si>
  <si>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</si>
  <si>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</si>
  <si>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</si>
  <si>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</si>
  <si>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</si>
  <si>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</si>
  <si>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</si>
  <si>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</si>
  <si>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</si>
  <si>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</si>
  <si>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</si>
  <si>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</si>
  <si>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</si>
  <si>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</si>
  <si>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</si>
  <si>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</si>
  <si>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</si>
  <si>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</si>
  <si>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</si>
  <si>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</si>
  <si>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</si>
  <si>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</si>
  <si>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</si>
  <si>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</si>
  <si>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</si>
  <si>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</si>
  <si>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</si>
  <si>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</si>
  <si>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</si>
  <si>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</si>
  <si>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</si>
  <si>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</si>
  <si>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</si>
  <si>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</si>
  <si>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</si>
  <si>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</si>
  <si>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</si>
  <si>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</si>
  <si>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</si>
  <si>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</si>
  <si>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</si>
  <si>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</si>
  <si>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</si>
  <si>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</si>
  <si>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</si>
  <si>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</si>
  <si>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</si>
  <si>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</si>
  <si>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</si>
  <si>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</si>
  <si>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</si>
  <si>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</si>
  <si>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</si>
  <si>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</si>
  <si>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</si>
  <si>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</si>
  <si>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</si>
  <si>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</si>
  <si>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</si>
  <si>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</si>
  <si>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</si>
  <si>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</si>
  <si>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</si>
  <si>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</si>
  <si>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</si>
  <si>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</si>
  <si>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</si>
  <si>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</si>
  <si>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</si>
  <si>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</si>
  <si>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</si>
  <si>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</si>
  <si>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</si>
  <si>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</si>
  <si>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</si>
  <si>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</si>
  <si>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</si>
  <si>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</si>
  <si>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</si>
  <si>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</si>
  <si>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</si>
  <si>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</si>
  <si>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</si>
  <si>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</si>
  <si>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</si>
  <si>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</si>
  <si>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</si>
  <si>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</si>
  <si>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</si>
  <si>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</si>
  <si>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</si>
  <si>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</si>
  <si>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</si>
  <si>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</si>
  <si>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</si>
  <si>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</si>
  <si>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</si>
  <si>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</si>
  <si>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</si>
  <si>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</si>
  <si>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</si>
  <si>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</si>
  <si>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</si>
  <si>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</si>
  <si>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</si>
  <si>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</si>
  <si>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</si>
  <si>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</si>
  <si>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</si>
  <si>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</si>
  <si>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</si>
  <si>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</si>
  <si>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</si>
  <si>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</si>
  <si>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</si>
  <si>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</si>
  <si>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</si>
  <si>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</si>
  <si>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</si>
  <si>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</si>
  <si>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</si>
  <si>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</si>
  <si>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</si>
  <si>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</si>
  <si>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</si>
  <si>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</si>
  <si>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</si>
  <si>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</si>
  <si>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</si>
  <si>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</si>
  <si>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</si>
  <si>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</si>
  <si>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</si>
  <si>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</si>
  <si>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</si>
  <si>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</si>
  <si>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</si>
  <si>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</si>
  <si>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</si>
  <si>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</si>
  <si>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</si>
  <si>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</si>
  <si>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</si>
  <si>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</si>
  <si>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</si>
  <si>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</si>
  <si>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</si>
  <si>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</si>
  <si>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</si>
  <si>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</si>
  <si>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</si>
  <si>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</si>
  <si>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</si>
  <si>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</si>
  <si>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</si>
  <si>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</si>
  <si>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</si>
  <si>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</si>
  <si>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</si>
  <si>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</si>
  <si>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</si>
  <si>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</si>
  <si>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</si>
  <si>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</si>
  <si>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</si>
  <si>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</si>
  <si>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</si>
  <si>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</si>
  <si>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</si>
  <si>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</si>
  <si>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</si>
  <si>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</si>
  <si>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</si>
  <si>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</si>
  <si>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</si>
  <si>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</si>
  <si>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</si>
  <si>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</si>
  <si>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</si>
  <si>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</si>
  <si>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</si>
  <si>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</si>
  <si>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</si>
  <si>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</si>
  <si>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</si>
  <si>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</si>
  <si>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</si>
  <si>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</si>
  <si>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</si>
  <si>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</si>
  <si>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</si>
  <si>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</si>
  <si>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</si>
  <si>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</si>
  <si>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</si>
  <si>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</si>
  <si>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</si>
  <si>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</si>
  <si>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</si>
  <si>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</si>
  <si>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</si>
  <si>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</si>
  <si>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</si>
  <si>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</si>
  <si>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</si>
  <si>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</si>
  <si>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</si>
  <si>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</si>
  <si>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</si>
  <si>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</si>
  <si>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</si>
  <si>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</si>
  <si>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</si>
  <si>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</si>
  <si>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</si>
  <si>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</si>
  <si>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</si>
  <si>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</si>
  <si>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</si>
  <si>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</si>
  <si>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</si>
  <si>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</si>
  <si>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</si>
  <si>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</si>
  <si>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</si>
  <si>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</si>
  <si>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</si>
  <si>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</si>
  <si>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</si>
  <si>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</si>
  <si>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</si>
  <si>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</si>
  <si>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</si>
  <si>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</si>
  <si>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</si>
  <si>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</si>
  <si>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</si>
  <si>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</si>
  <si>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</si>
  <si>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</si>
  <si>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</si>
  <si>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</si>
  <si>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</si>
  <si>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</si>
  <si>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</si>
  <si>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</si>
  <si>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</si>
  <si>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</si>
  <si>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</si>
  <si>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</si>
  <si>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</si>
  <si>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</si>
  <si>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</si>
  <si>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</si>
  <si>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</si>
  <si>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</si>
  <si>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</si>
  <si>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</si>
  <si>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</si>
  <si>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</si>
  <si>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</si>
  <si>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</si>
  <si>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</si>
  <si>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</si>
  <si>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</si>
  <si>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</si>
  <si>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</si>
  <si>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</si>
  <si>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</si>
  <si>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</si>
  <si>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</si>
  <si>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</si>
  <si>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</si>
  <si>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</si>
  <si>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</si>
  <si>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</si>
  <si>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</si>
  <si>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</si>
  <si>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</si>
  <si>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</si>
  <si>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</si>
  <si>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</si>
  <si>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</si>
  <si>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</si>
  <si>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</si>
  <si>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</si>
  <si>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</si>
  <si>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</si>
  <si>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</si>
  <si>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</si>
  <si>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</si>
  <si>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</si>
  <si>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</si>
  <si>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</si>
  <si>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</si>
  <si>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</si>
  <si>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</si>
  <si>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</si>
  <si>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</si>
  <si>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</si>
  <si>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</si>
  <si>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</si>
  <si>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</si>
  <si>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</si>
  <si>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</si>
  <si>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</si>
  <si>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</si>
  <si>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</si>
  <si>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</si>
  <si>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</si>
  <si>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</si>
  <si>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</si>
  <si>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</si>
  <si>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</si>
  <si>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</si>
  <si>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</si>
  <si>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</si>
  <si>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</si>
  <si>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</si>
  <si>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</si>
  <si>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</si>
  <si>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</si>
  <si>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</si>
  <si>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</si>
  <si>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</si>
  <si>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</si>
  <si>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</si>
  <si>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</si>
  <si>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</si>
  <si>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</si>
  <si>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</si>
  <si>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</si>
  <si>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</si>
  <si>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</si>
  <si>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</si>
  <si>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</si>
  <si>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</si>
  <si>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</si>
  <si>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</si>
  <si>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</si>
  <si>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</si>
  <si>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</si>
  <si>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</si>
  <si>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</si>
  <si>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</si>
  <si>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</si>
  <si>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</si>
  <si>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</si>
  <si>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</si>
  <si>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</si>
  <si>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</si>
  <si>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</si>
  <si>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</si>
  <si>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</si>
  <si>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</si>
  <si>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</si>
  <si>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</si>
  <si>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</si>
  <si>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</si>
  <si>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</si>
  <si>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</si>
  <si>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</si>
  <si>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</si>
  <si>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</si>
  <si>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</si>
  <si>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</si>
  <si>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</si>
  <si>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</si>
  <si>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</si>
  <si>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</si>
  <si>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</si>
  <si>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</si>
  <si>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</si>
  <si>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</si>
  <si>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</si>
  <si>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</si>
  <si>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</si>
  <si>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</si>
  <si>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</si>
  <si>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</si>
  <si>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</si>
  <si>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</si>
  <si>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</si>
  <si>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</si>
  <si>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</si>
  <si>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</si>
  <si>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</si>
  <si>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</si>
  <si>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</si>
  <si>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</si>
  <si>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</si>
  <si>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</si>
  <si>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</si>
  <si>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</si>
  <si>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</si>
  <si>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</si>
  <si>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</si>
  <si>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</si>
  <si>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</si>
  <si>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</si>
  <si>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</si>
  <si>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</si>
  <si>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</si>
  <si>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</si>
  <si>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</si>
  <si>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</si>
  <si>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</si>
  <si>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</si>
  <si>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</si>
  <si>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</si>
  <si>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</si>
  <si>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</si>
  <si>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</si>
  <si>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</si>
  <si>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</si>
  <si>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</si>
  <si>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</si>
  <si>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</si>
  <si>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</si>
  <si>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</si>
  <si>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</si>
  <si>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</si>
  <si>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</si>
  <si>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</si>
  <si>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</si>
  <si>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</si>
  <si>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</si>
  <si>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</si>
  <si>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</si>
  <si>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</si>
  <si>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</si>
  <si>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</si>
  <si>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</si>
  <si>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</si>
  <si>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</si>
  <si>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</si>
  <si>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</si>
  <si>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</si>
  <si>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</si>
  <si>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</si>
  <si>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</si>
  <si>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</si>
  <si>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</si>
  <si>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</si>
  <si>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</si>
  <si>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</si>
  <si>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</si>
  <si>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</si>
  <si>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</si>
  <si>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</si>
  <si>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</si>
  <si>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</si>
  <si>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</si>
  <si>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</si>
  <si>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</si>
  <si>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</si>
  <si>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</si>
  <si>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</si>
  <si>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</si>
  <si>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</si>
  <si>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</si>
  <si>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</si>
  <si>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</si>
  <si>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</si>
  <si>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</si>
  <si>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</si>
  <si>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</si>
  <si>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</si>
  <si>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</si>
  <si>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</si>
  <si>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</si>
  <si>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</si>
  <si>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</si>
  <si>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</si>
  <si>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</si>
  <si>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</si>
  <si>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</si>
  <si>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</si>
  <si>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</si>
  <si>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</si>
  <si>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</si>
  <si>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</si>
  <si>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</si>
  <si>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</si>
  <si>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</si>
  <si>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</si>
  <si>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</si>
  <si>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</si>
  <si>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</si>
  <si>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</si>
  <si>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</si>
  <si>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</si>
  <si>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</si>
  <si>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</si>
  <si>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</si>
  <si>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</si>
  <si>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</si>
  <si>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</si>
  <si>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</si>
  <si>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</si>
  <si>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</si>
  <si>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</si>
  <si>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</si>
  <si>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</si>
  <si>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</si>
  <si>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</si>
  <si>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</si>
  <si>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</si>
  <si>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</si>
  <si>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</si>
  <si>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</si>
  <si>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</si>
  <si>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</si>
  <si>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</si>
  <si>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</si>
  <si>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</si>
  <si>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</si>
  <si>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</si>
  <si>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</si>
  <si>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</si>
  <si>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</si>
  <si>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</si>
  <si>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</si>
  <si>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</si>
  <si>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</si>
  <si>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</si>
  <si>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</si>
  <si>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</si>
  <si>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</si>
  <si>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</si>
  <si>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</si>
  <si>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</si>
  <si>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</si>
  <si>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</si>
  <si>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</si>
  <si>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</si>
  <si>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</si>
  <si>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</si>
  <si>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</si>
  <si>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</si>
  <si>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</si>
  <si>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</si>
  <si>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</si>
  <si>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</si>
  <si>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</si>
  <si>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</si>
  <si>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</si>
  <si>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</si>
  <si>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</si>
  <si>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</si>
  <si>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</si>
  <si>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</si>
  <si>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</si>
  <si>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</si>
  <si>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</si>
  <si>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</si>
  <si>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</si>
  <si>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</si>
  <si>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</si>
  <si>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</si>
  <si>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</si>
  <si>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</si>
  <si>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</si>
  <si>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</si>
  <si>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</si>
  <si>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</si>
  <si>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</si>
  <si>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</si>
  <si>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</si>
  <si>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</si>
  <si>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</si>
  <si>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</si>
  <si>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</si>
  <si>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</si>
  <si>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</si>
  <si>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</si>
  <si>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</si>
  <si>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</si>
  <si>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</si>
  <si>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</si>
  <si>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</si>
  <si>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</si>
  <si>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</si>
  <si>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</si>
  <si>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</si>
  <si>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</si>
  <si>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</si>
  <si>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</si>
  <si>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</si>
  <si>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</si>
  <si>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</si>
  <si>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</si>
  <si>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</si>
  <si>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</si>
  <si>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</si>
  <si>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</si>
  <si>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</si>
  <si>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</si>
  <si>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</si>
  <si>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</si>
  <si>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</si>
  <si>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</si>
  <si>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</si>
  <si>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</si>
  <si>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</si>
  <si>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</si>
  <si>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</si>
  <si>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</si>
  <si>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</si>
  <si>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</si>
  <si>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</si>
  <si>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</si>
  <si>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</si>
  <si>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</si>
  <si>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</si>
  <si>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</si>
  <si>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</si>
  <si>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</si>
  <si>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</si>
  <si>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</si>
  <si>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</si>
  <si>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</si>
  <si>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</si>
  <si>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</si>
  <si>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</si>
  <si>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</si>
  <si>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</si>
  <si>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</si>
  <si>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</si>
  <si>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</si>
  <si>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</si>
  <si>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</si>
  <si>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</si>
  <si>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</si>
  <si>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</si>
  <si>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</si>
  <si>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</si>
  <si>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</si>
  <si>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</si>
  <si>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</si>
  <si>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</si>
  <si>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</si>
  <si>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</si>
  <si>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</si>
  <si>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</si>
  <si>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</si>
  <si>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</si>
  <si>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</si>
  <si>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</si>
  <si>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</si>
  <si>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</si>
  <si>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</si>
  <si>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</si>
  <si>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</si>
  <si>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</si>
  <si>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</si>
  <si>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</si>
  <si>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</si>
  <si>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</si>
  <si>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</si>
  <si>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</si>
  <si>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</si>
  <si>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</si>
  <si>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</si>
  <si>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</si>
  <si>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</si>
  <si>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</si>
  <si>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</si>
  <si>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</si>
  <si>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</si>
  <si>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</si>
  <si>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</si>
  <si>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</si>
  <si>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</si>
  <si>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</si>
  <si>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</si>
  <si>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</si>
  <si>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</si>
  <si>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</si>
  <si>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</si>
  <si>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</si>
  <si>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</si>
  <si>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</si>
  <si>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</si>
  <si>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</si>
  <si>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</si>
  <si>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</si>
  <si>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</si>
  <si>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</si>
  <si>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</si>
  <si>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</si>
  <si>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</si>
  <si>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</si>
  <si>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</si>
  <si>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</si>
  <si>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</si>
  <si>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</si>
  <si>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</si>
  <si>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</si>
  <si>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</si>
  <si>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</si>
  <si>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</si>
  <si>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</si>
  <si>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</si>
  <si>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</si>
  <si>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</si>
  <si>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</si>
  <si>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</si>
  <si>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</si>
  <si>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</si>
  <si>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</si>
  <si>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</si>
  <si>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</si>
  <si>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</si>
  <si>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</si>
  <si>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</si>
  <si>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</si>
  <si>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</si>
  <si>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</si>
  <si>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</si>
  <si>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</si>
  <si>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</si>
  <si>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</si>
  <si>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</si>
  <si>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</si>
  <si>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</si>
  <si>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</si>
  <si>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</si>
  <si>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</si>
  <si>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</si>
  <si>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</si>
  <si>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</si>
  <si>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</si>
  <si>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</si>
  <si>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</si>
  <si>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</si>
  <si>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</si>
  <si>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</si>
  <si>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</si>
  <si>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</si>
  <si>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</si>
  <si>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</si>
  <si>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</si>
  <si>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</si>
  <si>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</si>
  <si>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</si>
  <si>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</si>
  <si>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</si>
  <si>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</si>
  <si>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</si>
  <si>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</si>
  <si>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</si>
  <si>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</si>
  <si>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</si>
  <si>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</si>
  <si>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</si>
  <si>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</si>
  <si>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</si>
  <si>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</si>
  <si>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</si>
  <si>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</si>
  <si>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</si>
  <si>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</si>
  <si>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</si>
  <si>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</si>
  <si>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</si>
  <si>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</si>
  <si>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</si>
  <si>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</si>
  <si>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</si>
  <si>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</si>
  <si>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</si>
  <si>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</si>
  <si>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</si>
  <si>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</si>
  <si>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</si>
  <si>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</si>
  <si>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</si>
  <si>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</si>
  <si>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</si>
  <si>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</si>
  <si>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</si>
  <si>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</si>
  <si>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</si>
  <si>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</si>
  <si>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</si>
  <si>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</si>
  <si>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</si>
  <si>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</si>
  <si>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</si>
  <si>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</si>
  <si>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</si>
  <si>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</si>
  <si>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</si>
  <si>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</si>
  <si>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</si>
  <si>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</si>
  <si>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</si>
  <si>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</si>
  <si>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</si>
  <si>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</si>
  <si>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</si>
  <si>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</si>
  <si>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</si>
  <si>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</si>
  <si>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</si>
  <si>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</si>
  <si>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</si>
  <si>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</si>
  <si>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</si>
  <si>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</si>
  <si>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</si>
  <si>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</si>
  <si>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</si>
  <si>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</si>
  <si>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</si>
  <si>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</si>
  <si>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</si>
  <si>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</si>
  <si>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</si>
  <si>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</si>
  <si>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</si>
  <si>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</si>
  <si>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</si>
  <si>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</si>
  <si>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</si>
  <si>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</si>
  <si>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</si>
  <si>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</si>
  <si>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</si>
  <si>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</si>
  <si>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</si>
  <si>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</si>
  <si>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</si>
  <si>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</si>
  <si>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</si>
  <si>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</si>
  <si>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</si>
  <si>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</si>
  <si>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</si>
  <si>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</si>
  <si>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</si>
  <si>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</si>
  <si>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</si>
  <si>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</si>
  <si>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</si>
  <si>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</si>
  <si>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</si>
  <si>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</si>
  <si>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</si>
  <si>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</si>
  <si>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</si>
  <si>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</si>
  <si>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</si>
  <si>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</si>
  <si>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</si>
  <si>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</si>
  <si>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</si>
  <si>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</si>
  <si>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</si>
  <si>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</si>
  <si>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</si>
  <si>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</si>
  <si>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</si>
  <si>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</si>
  <si>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</si>
  <si>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</si>
  <si>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</si>
  <si>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</si>
  <si>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</si>
  <si>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</si>
  <si>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</si>
  <si>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</si>
  <si>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</si>
  <si>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</si>
  <si>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</si>
  <si>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</si>
  <si>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</si>
  <si>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</si>
  <si>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</si>
  <si>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</si>
  <si>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</si>
  <si>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</si>
  <si>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</si>
  <si>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</si>
  <si>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</si>
  <si>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</si>
  <si>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</si>
  <si>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</si>
  <si>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</si>
  <si>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</si>
  <si>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</si>
  <si>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</si>
  <si>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</si>
  <si>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</si>
  <si>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</si>
  <si>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</si>
  <si>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</si>
  <si>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</si>
  <si>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</si>
  <si>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</si>
  <si>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</si>
  <si>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</si>
  <si>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</si>
  <si>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</si>
  <si>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</si>
  <si>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</si>
  <si>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</si>
  <si>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</si>
  <si>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</si>
  <si>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</si>
  <si>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</si>
  <si>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</si>
  <si>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</si>
  <si>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</si>
  <si>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</si>
  <si>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</si>
  <si>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</si>
  <si>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</si>
  <si>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</si>
  <si>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</si>
  <si>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</si>
  <si>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</si>
  <si>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</si>
  <si>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</si>
  <si>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</si>
  <si>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</si>
  <si>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</si>
  <si>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</si>
  <si>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</si>
  <si>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</si>
  <si>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</si>
  <si>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</si>
  <si>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</si>
  <si>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</si>
  <si>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</si>
  <si>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</si>
  <si>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</si>
  <si>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</si>
  <si>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</si>
  <si>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</si>
  <si>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</si>
  <si>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</si>
  <si>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</si>
  <si>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</si>
  <si>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</si>
  <si>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</si>
  <si>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</si>
  <si>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</si>
  <si>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</si>
  <si>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</si>
  <si>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</si>
  <si>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</si>
  <si>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</si>
  <si>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</si>
  <si>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</si>
  <si>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</si>
  <si>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</si>
  <si>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</si>
  <si>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</si>
  <si>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</si>
  <si>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</si>
  <si>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</si>
  <si>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</si>
  <si>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</si>
  <si>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</si>
  <si>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</si>
  <si>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</si>
  <si>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</si>
  <si>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</si>
  <si>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</si>
  <si>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</si>
  <si>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</si>
  <si>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</si>
  <si>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</si>
  <si>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</si>
  <si>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</si>
  <si>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</si>
  <si>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</si>
  <si>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</si>
  <si>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</si>
  <si>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</si>
  <si>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</si>
  <si>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</si>
  <si>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</si>
  <si>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</si>
  <si>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</si>
  <si>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</si>
  <si>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</si>
  <si>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</si>
  <si>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</si>
  <si>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</si>
  <si>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</si>
  <si>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</si>
  <si>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</si>
  <si>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</si>
  <si>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</si>
  <si>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</si>
  <si>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</si>
  <si>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</si>
  <si>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</si>
  <si>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</si>
  <si>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</si>
  <si>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</si>
  <si>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</si>
  <si>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</si>
  <si>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</si>
  <si>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</si>
  <si>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</si>
  <si>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</si>
  <si>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</si>
  <si>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</si>
  <si>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</si>
  <si>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</si>
  <si>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</si>
  <si>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</si>
  <si>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</si>
  <si>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</si>
  <si>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</si>
  <si>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</si>
  <si>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</si>
  <si>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</si>
  <si>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</si>
  <si>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</si>
  <si>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</si>
  <si>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</si>
  <si>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</si>
  <si>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</si>
  <si>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</si>
  <si>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</si>
  <si>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</si>
  <si>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</si>
  <si>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</si>
  <si>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</si>
  <si>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</si>
  <si>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</si>
  <si>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</si>
  <si>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</si>
  <si>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</si>
  <si>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</si>
  <si>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</si>
  <si>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</si>
  <si>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</si>
  <si>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</si>
  <si>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</si>
  <si>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</si>
  <si>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</si>
  <si>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</si>
  <si>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</si>
  <si>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</si>
  <si>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</si>
  <si>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</si>
  <si>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</si>
  <si>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</si>
  <si>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</si>
  <si>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</si>
  <si>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</si>
  <si>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</si>
  <si>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</si>
  <si>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</si>
  <si>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</si>
  <si>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</si>
  <si>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</si>
  <si>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</si>
  <si>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</si>
  <si>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</si>
  <si>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</si>
  <si>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</si>
  <si>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</si>
  <si>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</si>
  <si>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</si>
  <si>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</si>
  <si>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</si>
  <si>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</si>
  <si>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</si>
  <si>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</si>
  <si>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</si>
  <si>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</si>
  <si>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</si>
  <si>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</si>
  <si>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</si>
  <si>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</si>
  <si>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</si>
  <si>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</si>
  <si>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</si>
  <si>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</si>
  <si>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</si>
  <si>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</si>
  <si>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</si>
  <si>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</si>
  <si>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</si>
  <si>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</si>
  <si>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</si>
  <si>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</si>
  <si>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</si>
  <si>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</si>
  <si>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</si>
  <si>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</si>
  <si>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</si>
  <si>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</si>
  <si>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</si>
  <si>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</si>
  <si>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</si>
  <si>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</si>
  <si>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</si>
  <si>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</si>
  <si>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</si>
  <si>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</si>
  <si>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</si>
  <si>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</si>
  <si>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</si>
  <si>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</si>
  <si>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</si>
  <si>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</si>
  <si>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</si>
  <si>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</si>
  <si>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</si>
  <si>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</si>
  <si>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</si>
  <si>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</si>
  <si>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</si>
  <si>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</si>
  <si>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</si>
  <si>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</si>
  <si>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</si>
  <si>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</si>
  <si>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</si>
  <si>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</si>
  <si>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</si>
  <si>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</si>
  <si>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</si>
  <si>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</si>
  <si>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</si>
  <si>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</si>
  <si>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</si>
  <si>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</si>
  <si>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</si>
  <si>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</si>
  <si>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</si>
  <si>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</si>
  <si>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</si>
  <si>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</si>
  <si>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</si>
  <si>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</si>
  <si>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</si>
  <si>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</si>
  <si>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</si>
  <si>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</si>
  <si>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</si>
  <si>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</si>
  <si>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</si>
  <si>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</si>
  <si>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</si>
  <si>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</si>
  <si>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</si>
  <si>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</si>
  <si>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</si>
  <si>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</si>
  <si>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</si>
  <si>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</si>
  <si>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</si>
  <si>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</si>
  <si>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</si>
  <si>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</si>
  <si>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</si>
  <si>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</si>
  <si>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</si>
  <si>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</si>
  <si>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</si>
  <si>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</si>
  <si>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</si>
  <si>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</si>
  <si>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</si>
  <si>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</si>
  <si>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</si>
  <si>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</si>
  <si>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</si>
  <si>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</si>
  <si>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</si>
  <si>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</si>
  <si>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</si>
  <si>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</si>
  <si>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</si>
  <si>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</si>
  <si>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</si>
  <si>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</si>
  <si>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</si>
  <si>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</si>
  <si>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</si>
  <si>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</si>
  <si>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</si>
  <si>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</si>
  <si>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</si>
  <si>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</si>
  <si>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</si>
  <si>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</si>
  <si>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</si>
  <si>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</si>
  <si>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</si>
  <si>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</si>
  <si>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</si>
  <si>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</si>
  <si>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</si>
  <si>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</si>
  <si>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</si>
  <si>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</si>
  <si>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</si>
  <si>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</si>
  <si>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</si>
  <si>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</si>
  <si>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</si>
  <si>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</si>
  <si>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</si>
  <si>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</si>
  <si>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</si>
  <si>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</si>
  <si>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</si>
  <si>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</si>
  <si>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</si>
  <si>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</si>
  <si>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</si>
  <si>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</si>
  <si>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</si>
  <si>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</si>
  <si>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</si>
  <si>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</si>
  <si>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</si>
  <si>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</si>
  <si>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</si>
  <si>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</si>
  <si>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</si>
  <si>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</si>
  <si>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</si>
  <si>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</si>
  <si>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</si>
  <si>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</si>
  <si>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</si>
  <si>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</si>
  <si>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</si>
  <si>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</si>
  <si>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</si>
  <si>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</si>
  <si>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</si>
  <si>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</si>
  <si>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</si>
  <si>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</si>
  <si>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</si>
  <si>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</si>
  <si>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</si>
  <si>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</si>
  <si>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</si>
  <si>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</si>
  <si>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</si>
  <si>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</si>
  <si>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</si>
  <si>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</si>
  <si>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</si>
  <si>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</si>
  <si>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</si>
  <si>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</si>
  <si>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</si>
  <si>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</si>
  <si>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</si>
  <si>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</si>
  <si>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</si>
  <si>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</si>
  <si>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</si>
  <si>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</si>
  <si>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</si>
  <si>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</si>
  <si>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</si>
  <si>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</si>
  <si>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</si>
  <si>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</si>
  <si>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</si>
  <si>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</si>
  <si>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</si>
  <si>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</si>
  <si>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</si>
  <si>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</si>
  <si>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</si>
  <si>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</si>
  <si>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</si>
  <si>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</si>
  <si>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</si>
  <si>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</si>
  <si>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</si>
  <si>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</si>
  <si>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</si>
  <si>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</si>
  <si>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</si>
  <si>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</si>
  <si>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</si>
  <si>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</si>
  <si>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</si>
  <si>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</si>
  <si>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</si>
  <si>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</si>
  <si>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</si>
  <si>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</si>
  <si>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</si>
  <si>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</si>
  <si>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</si>
  <si>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</si>
  <si>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</si>
  <si>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</si>
  <si>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</si>
  <si>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</si>
  <si>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</si>
  <si>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</si>
  <si>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</si>
  <si>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</si>
  <si>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</si>
  <si>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</si>
  <si>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</si>
  <si>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</si>
  <si>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</si>
  <si>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</si>
  <si>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</si>
  <si>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</si>
  <si>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</si>
  <si>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</si>
  <si>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</si>
  <si>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</si>
  <si>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</si>
  <si>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</si>
  <si>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</si>
  <si>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</si>
  <si>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</si>
  <si>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</si>
  <si>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</si>
  <si>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</si>
  <si>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</si>
  <si>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</si>
  <si>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</si>
  <si>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</si>
  <si>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</si>
  <si>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</si>
  <si>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</si>
  <si>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</si>
  <si>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</si>
  <si>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</si>
  <si>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</si>
  <si>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</si>
  <si>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</si>
  <si>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</si>
  <si>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</si>
  <si>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</si>
  <si>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</si>
  <si>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</si>
  <si>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</si>
  <si>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</si>
  <si>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</si>
  <si>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</si>
  <si>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</si>
  <si>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</si>
  <si>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</si>
  <si>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</si>
  <si>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</si>
  <si>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</si>
  <si>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</si>
  <si>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</si>
  <si>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</si>
  <si>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</si>
  <si>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</si>
  <si>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</si>
  <si>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</si>
  <si>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</si>
  <si>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</si>
  <si>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</si>
  <si>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</si>
  <si>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</si>
  <si>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</si>
  <si>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</si>
  <si>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</si>
  <si>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</si>
  <si>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</si>
  <si>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</si>
  <si>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</si>
  <si>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</si>
  <si>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</si>
  <si>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</si>
  <si>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</si>
  <si>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</si>
  <si>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</si>
  <si>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</si>
  <si>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</si>
  <si>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</si>
  <si>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</si>
  <si>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</si>
  <si>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</si>
  <si>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</si>
  <si>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</si>
  <si>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</si>
  <si>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</si>
  <si>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</si>
  <si>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</si>
  <si>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</si>
  <si>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</si>
  <si>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</si>
  <si>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</si>
  <si>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</si>
  <si>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</si>
  <si>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</si>
  <si>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</si>
  <si>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</si>
  <si>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</si>
  <si>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</si>
  <si>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</si>
  <si>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</si>
  <si>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</si>
  <si>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</si>
  <si>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</si>
  <si>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</si>
  <si>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</si>
  <si>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</si>
  <si>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</si>
  <si>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</si>
  <si>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</si>
  <si>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</si>
  <si>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</si>
  <si>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</si>
  <si>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</si>
  <si>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</si>
  <si>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</si>
  <si>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</si>
  <si>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</si>
  <si>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</si>
  <si>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</si>
  <si>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</si>
  <si>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</si>
  <si>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</si>
  <si>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</si>
  <si>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</si>
  <si>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</si>
  <si>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</si>
  <si>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</si>
  <si>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</si>
  <si>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</si>
  <si>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</si>
  <si>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</si>
  <si>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</si>
  <si>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</si>
  <si>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</si>
  <si>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</si>
  <si>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</si>
  <si>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</si>
  <si>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</si>
  <si>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</si>
  <si>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</si>
  <si>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</si>
  <si>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</si>
  <si>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</si>
  <si>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</si>
  <si>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</si>
  <si>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</si>
  <si>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</si>
  <si>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</si>
  <si>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</si>
  <si>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</si>
  <si>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</si>
  <si>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</si>
  <si>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</si>
  <si>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</si>
  <si>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</si>
  <si>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</si>
  <si>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</si>
  <si>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</si>
  <si>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</si>
  <si>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</si>
  <si>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</si>
  <si>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</si>
  <si>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</si>
  <si>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</si>
  <si>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</si>
  <si>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</si>
  <si>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</si>
  <si>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</si>
  <si>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</si>
  <si>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</si>
  <si>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</si>
  <si>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</si>
  <si>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</si>
  <si>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</si>
  <si>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</si>
  <si>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</si>
  <si>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</si>
  <si>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</si>
  <si>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</si>
  <si>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</si>
  <si>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</si>
  <si>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</si>
  <si>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</si>
  <si>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</si>
  <si>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</si>
  <si>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</si>
  <si>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</si>
  <si>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</si>
  <si>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</si>
  <si>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</si>
  <si>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</si>
  <si>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</si>
  <si>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</si>
  <si>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</si>
  <si>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</si>
  <si>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</si>
  <si>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</si>
  <si>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</si>
  <si>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</si>
  <si>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</si>
  <si>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</si>
  <si>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</si>
  <si>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</si>
  <si>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</si>
  <si>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</si>
  <si>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</si>
  <si>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</si>
  <si>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</si>
  <si>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</si>
  <si>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</si>
  <si>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</si>
  <si>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</si>
  <si>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</si>
  <si>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</si>
  <si>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</si>
  <si>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</si>
  <si>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</si>
  <si>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</si>
  <si>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</si>
  <si>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</si>
  <si>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</si>
  <si>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</si>
  <si>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</si>
  <si>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</si>
  <si>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</si>
  <si>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</si>
  <si>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</si>
  <si>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</si>
  <si>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</si>
  <si>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</si>
  <si>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</si>
  <si>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</si>
  <si>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</si>
  <si>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</si>
  <si>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</si>
  <si>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</si>
  <si>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</si>
  <si>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</si>
  <si>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</si>
  <si>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</si>
  <si>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</si>
  <si>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</si>
  <si>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</si>
  <si>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</si>
  <si>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</si>
  <si>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</si>
  <si>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</si>
  <si>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</si>
  <si>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</si>
  <si>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</si>
  <si>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</si>
  <si>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</si>
  <si>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</si>
  <si>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</si>
  <si>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</si>
  <si>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</si>
  <si>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</si>
  <si>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</si>
  <si>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</si>
  <si>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</si>
  <si>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</si>
  <si>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</si>
  <si>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</si>
  <si>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</si>
  <si>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</si>
  <si>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</si>
  <si>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</si>
  <si>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</si>
  <si>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</si>
  <si>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</si>
  <si>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</si>
  <si>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</si>
  <si>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</si>
  <si>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</si>
  <si>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</si>
  <si>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</si>
  <si>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</si>
  <si>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</si>
  <si>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</si>
  <si>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</si>
  <si>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</si>
  <si>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</si>
  <si>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</si>
  <si>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</si>
  <si>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</si>
  <si>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</si>
  <si>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</si>
  <si>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</si>
  <si>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</si>
  <si>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</si>
  <si>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</si>
  <si>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</si>
  <si>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</si>
  <si>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</si>
  <si>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</si>
  <si>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</si>
  <si>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</si>
  <si>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</si>
  <si>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</si>
  <si>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</si>
  <si>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</si>
  <si>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</si>
  <si>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</si>
  <si>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</si>
  <si>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</si>
  <si>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</si>
  <si>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</si>
  <si>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</si>
  <si>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</si>
  <si>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</si>
  <si>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</si>
  <si>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</si>
  <si>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</si>
  <si>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</si>
  <si>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</si>
  <si>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</si>
  <si>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</si>
  <si>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</si>
  <si>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</si>
  <si>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</si>
  <si>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</si>
  <si>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</si>
  <si>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</si>
  <si>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</si>
  <si>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</si>
  <si>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</si>
  <si>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</si>
  <si>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</si>
  <si>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</si>
  <si>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</si>
  <si>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</si>
  <si>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</si>
  <si>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</si>
  <si>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</si>
  <si>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</si>
  <si>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</si>
  <si>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</si>
  <si>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</si>
  <si>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</si>
  <si>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</si>
  <si>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</si>
  <si>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</si>
  <si>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</si>
  <si>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</si>
  <si>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</si>
  <si>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</si>
  <si>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</si>
  <si>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</si>
  <si>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</si>
  <si>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</si>
  <si>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</si>
  <si>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</si>
  <si>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</si>
  <si>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</si>
  <si>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</si>
  <si>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</si>
  <si>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</si>
  <si>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</si>
  <si>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</si>
  <si>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</si>
  <si>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</si>
  <si>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</si>
  <si>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</si>
  <si>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</si>
  <si>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</si>
  <si>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</si>
  <si>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</si>
  <si>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</si>
  <si>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</si>
  <si>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</si>
  <si>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</si>
  <si>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</si>
  <si>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</si>
  <si>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</si>
  <si>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</si>
  <si>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</si>
  <si>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</si>
  <si>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</si>
  <si>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</si>
  <si>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</si>
  <si>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</si>
  <si>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</si>
  <si>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</si>
  <si>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</si>
  <si>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</si>
  <si>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</si>
  <si>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</si>
  <si>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</si>
  <si>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</si>
  <si>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</si>
  <si>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</si>
  <si>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</si>
  <si>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</si>
  <si>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</si>
  <si>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</si>
  <si>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</si>
  <si>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</si>
  <si>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</si>
  <si>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</si>
  <si>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</si>
  <si>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</si>
  <si>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</si>
  <si>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</si>
  <si>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</si>
  <si>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</si>
  <si>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</si>
  <si>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</si>
  <si>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</si>
  <si>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</si>
  <si>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</si>
  <si>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</si>
  <si>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</si>
  <si>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</si>
  <si>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</si>
  <si>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</si>
  <si>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</si>
  <si>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</si>
  <si>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</si>
  <si>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</si>
  <si>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</si>
  <si>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</si>
  <si>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</si>
  <si>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</si>
  <si>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</si>
  <si>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</si>
  <si>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</si>
  <si>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</si>
  <si>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</si>
  <si>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</si>
  <si>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</si>
  <si>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</si>
  <si>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</si>
  <si>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</si>
  <si>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</si>
  <si>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</si>
  <si>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</si>
  <si>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</si>
  <si>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</si>
  <si>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</si>
  <si>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</si>
  <si>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</si>
  <si>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</si>
  <si>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</si>
  <si>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</si>
  <si>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</si>
  <si>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</si>
  <si>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</si>
  <si>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</si>
  <si>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</si>
  <si>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</si>
  <si>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</si>
  <si>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</si>
  <si>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</si>
  <si>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</si>
  <si>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</si>
  <si>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</si>
  <si>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</si>
  <si>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</si>
  <si>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</si>
  <si>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</si>
  <si>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</si>
  <si>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</si>
  <si>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</si>
  <si>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</si>
  <si>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</si>
  <si>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</si>
  <si>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</si>
  <si>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</si>
  <si>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</si>
  <si>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</si>
  <si>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</si>
  <si>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</si>
  <si>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</si>
  <si>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</si>
  <si>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</si>
  <si>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</si>
  <si>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</si>
  <si>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</si>
  <si>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</si>
  <si>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</si>
  <si>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</si>
  <si>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</si>
  <si>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</si>
  <si>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</si>
  <si>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</si>
  <si>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</si>
  <si>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</si>
  <si>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</si>
  <si>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</si>
  <si>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</si>
  <si>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</si>
  <si>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</si>
  <si>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</si>
  <si>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</si>
  <si>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</si>
  <si>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</si>
  <si>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</si>
  <si>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</si>
  <si>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</si>
  <si>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</si>
  <si>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</si>
  <si>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</si>
  <si>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</si>
  <si>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</si>
  <si>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</si>
  <si>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</si>
  <si>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</si>
  <si>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</si>
  <si>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</si>
  <si>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</si>
  <si>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</si>
  <si>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</si>
  <si>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</si>
  <si>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</si>
  <si>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</si>
  <si>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</si>
  <si>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</si>
  <si>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</si>
  <si>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</si>
  <si>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</si>
  <si>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</si>
  <si>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</si>
  <si>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</si>
  <si>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</si>
  <si>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</si>
  <si>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</si>
  <si>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</si>
  <si>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</si>
  <si>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</si>
  <si>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</si>
  <si>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</si>
  <si>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</si>
  <si>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</si>
  <si>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</si>
  <si>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</si>
  <si>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</si>
  <si>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</si>
  <si>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</si>
  <si>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</si>
  <si>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</si>
  <si>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</si>
  <si>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</si>
  <si>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</si>
  <si>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</si>
  <si>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</si>
  <si>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</si>
  <si>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</si>
  <si>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</si>
  <si>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</si>
  <si>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</si>
  <si>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</si>
  <si>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</si>
  <si>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</si>
  <si>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</si>
  <si>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</si>
  <si>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</si>
  <si>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</si>
  <si>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</si>
  <si>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</si>
  <si>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</si>
  <si>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</si>
  <si>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</si>
  <si>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</si>
  <si>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</si>
  <si>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</si>
  <si>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</si>
  <si>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</si>
  <si>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</si>
  <si>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</si>
  <si>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</si>
  <si>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</si>
  <si>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</si>
  <si>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</si>
  <si>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</si>
  <si>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</si>
  <si>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</si>
  <si>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</si>
  <si>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</si>
  <si>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</si>
  <si>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</si>
  <si>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</si>
  <si>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</si>
  <si>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</si>
  <si>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</si>
  <si>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</si>
  <si>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</si>
  <si>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</si>
  <si>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</si>
  <si>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</si>
  <si>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</si>
  <si>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</si>
  <si>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</si>
  <si>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</si>
  <si>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</si>
  <si>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</si>
  <si>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</si>
  <si>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</si>
  <si>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</si>
  <si>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</si>
  <si>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</si>
  <si>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</si>
  <si>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</si>
  <si>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</si>
  <si>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</si>
  <si>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</si>
  <si>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</si>
  <si>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</si>
  <si>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</si>
  <si>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</si>
  <si>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</si>
  <si>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</si>
  <si>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</si>
  <si>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</si>
  <si>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</si>
  <si>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</si>
  <si>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</si>
  <si>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</si>
  <si>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</si>
  <si>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</si>
  <si>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</si>
  <si>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</si>
  <si>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</si>
  <si>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</si>
  <si>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</si>
  <si>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</si>
  <si>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</si>
  <si>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</si>
  <si>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</si>
  <si>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</si>
  <si>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</si>
  <si>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</si>
  <si>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</si>
  <si>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</si>
  <si>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</si>
  <si>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</si>
  <si>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</si>
  <si>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</si>
  <si>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</si>
  <si>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</si>
  <si>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</si>
  <si>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</si>
  <si>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</si>
  <si>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</si>
  <si>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</si>
  <si>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</si>
  <si>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</si>
  <si>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</si>
  <si>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</si>
  <si>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</si>
  <si>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</si>
  <si>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</si>
  <si>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</si>
  <si>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</si>
  <si>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</si>
  <si>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</si>
  <si>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</si>
  <si>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</si>
  <si>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</si>
  <si>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</si>
  <si>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</si>
  <si>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</si>
  <si>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</si>
  <si>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</si>
  <si>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</si>
  <si>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</si>
  <si>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</si>
  <si>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</si>
  <si>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</si>
  <si>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</si>
  <si>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</si>
  <si>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</si>
  <si>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</si>
  <si>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</si>
  <si>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</si>
  <si>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</si>
  <si>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</si>
  <si>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</si>
  <si>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</si>
  <si>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</si>
  <si>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</si>
  <si>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</si>
  <si>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</si>
  <si>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</si>
  <si>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</si>
  <si>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</si>
  <si>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</si>
  <si>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</si>
  <si>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</si>
  <si>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</si>
  <si>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</si>
  <si>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</si>
  <si>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</si>
  <si>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</si>
  <si>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</si>
  <si>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</si>
  <si>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</si>
  <si>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</si>
  <si>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</si>
  <si>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</si>
  <si>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</si>
  <si>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</si>
  <si>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</si>
  <si>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</si>
  <si>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</si>
  <si>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</si>
  <si>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</si>
  <si>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</si>
  <si>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</si>
  <si>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</si>
  <si>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</si>
  <si>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</si>
  <si>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</si>
  <si>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</si>
  <si>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</si>
  <si>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</si>
  <si>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</si>
  <si>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</si>
  <si>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</si>
  <si>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</si>
  <si>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</si>
  <si>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</si>
  <si>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</si>
  <si>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</si>
  <si>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</si>
  <si>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</si>
  <si>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</si>
  <si>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</si>
  <si>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</si>
  <si>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</si>
  <si>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</si>
  <si>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</si>
  <si>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</si>
  <si>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</si>
  <si>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</si>
  <si>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</si>
  <si>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</si>
  <si>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</si>
  <si>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</si>
  <si>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</si>
  <si>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</si>
  <si>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</si>
  <si>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</si>
  <si>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</si>
  <si>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</si>
  <si>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</si>
  <si>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</si>
  <si>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</si>
  <si>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</si>
  <si>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</si>
  <si>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</si>
  <si>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</si>
  <si>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</si>
  <si>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</si>
  <si>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</si>
  <si>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</si>
  <si>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</si>
  <si>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</si>
  <si>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</si>
  <si>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</si>
  <si>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</si>
  <si>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</si>
  <si>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</si>
  <si>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</si>
  <si>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</si>
  <si>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</si>
  <si>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</si>
  <si>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</si>
  <si>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</si>
  <si>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</si>
  <si>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</si>
  <si>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</si>
  <si>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</si>
  <si>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</si>
  <si>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</si>
  <si>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</si>
  <si>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</si>
  <si>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</si>
  <si>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</si>
  <si>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</si>
  <si>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</si>
  <si>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</si>
  <si>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</si>
  <si>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</si>
  <si>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</si>
  <si>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</si>
  <si>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</si>
  <si>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</si>
  <si>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</si>
  <si>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</si>
  <si>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</si>
  <si>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</si>
  <si>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</si>
  <si>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</si>
  <si>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</si>
  <si>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</si>
  <si>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</si>
  <si>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</si>
  <si>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</si>
  <si>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</si>
  <si>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</si>
  <si>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</si>
  <si>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</si>
  <si>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</si>
  <si>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</si>
  <si>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</si>
  <si>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</si>
  <si>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</si>
  <si>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</si>
  <si>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</si>
  <si>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</si>
  <si>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</si>
  <si>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</si>
  <si>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</si>
  <si>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</si>
  <si>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</si>
  <si>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</si>
  <si>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</si>
  <si>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</si>
  <si>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</si>
  <si>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</si>
  <si>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</si>
  <si>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</si>
  <si>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</si>
  <si>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</si>
  <si>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</si>
  <si>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</si>
  <si>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</si>
  <si>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</si>
  <si>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</si>
  <si>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</si>
  <si>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</si>
  <si>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</si>
  <si>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</si>
  <si>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</si>
  <si>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</si>
  <si>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</si>
  <si>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</si>
  <si>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</si>
  <si>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</si>
  <si>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</si>
  <si>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</si>
  <si>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</si>
  <si>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</si>
  <si>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</si>
  <si>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</si>
  <si>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</si>
  <si>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</si>
  <si>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</si>
  <si>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</si>
  <si>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</si>
  <si>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</si>
  <si>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</si>
  <si>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</si>
  <si>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</si>
  <si>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</si>
  <si>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</si>
  <si>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</si>
  <si>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</si>
  <si>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</si>
  <si>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</si>
  <si>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</si>
  <si>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</si>
  <si>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</si>
  <si>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</si>
  <si>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</si>
  <si>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</si>
  <si>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</si>
  <si>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</si>
  <si>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</si>
  <si>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</si>
  <si>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</si>
  <si>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</si>
  <si>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</si>
  <si>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</si>
  <si>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</si>
  <si>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</si>
  <si>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</si>
  <si>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</si>
  <si>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</si>
  <si>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</si>
  <si>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</si>
  <si>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</si>
  <si>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</si>
  <si>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</si>
  <si>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</si>
  <si>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</si>
  <si>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</si>
  <si>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</si>
  <si>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</si>
  <si>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</si>
  <si>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</si>
  <si>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</si>
  <si>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</si>
  <si>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</si>
  <si>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</si>
  <si>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</si>
  <si>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</si>
  <si>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</si>
  <si>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</si>
  <si>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</si>
  <si>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</si>
  <si>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</si>
  <si>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</si>
  <si>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</si>
  <si>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</si>
  <si>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</si>
  <si>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</si>
  <si>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</si>
  <si>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</si>
  <si>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</si>
  <si>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</si>
  <si>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</si>
  <si>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</si>
  <si>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</si>
  <si>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</si>
  <si>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</si>
  <si>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</si>
  <si>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</si>
  <si>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</si>
  <si>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</si>
  <si>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</si>
  <si>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</si>
  <si>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</si>
  <si>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</si>
  <si>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</si>
  <si>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</si>
  <si>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</si>
  <si>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</si>
  <si>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</si>
  <si>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</si>
  <si>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</si>
  <si>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</si>
  <si>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</si>
  <si>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</si>
  <si>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</si>
  <si>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</si>
  <si>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</si>
  <si>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</si>
  <si>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</si>
  <si>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</si>
  <si>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</si>
  <si>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</si>
  <si>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</si>
  <si>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</si>
  <si>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</si>
  <si>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</si>
  <si>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</si>
  <si>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</si>
  <si>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</si>
  <si>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</si>
  <si>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</si>
  <si>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</si>
  <si>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</si>
  <si>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</si>
  <si>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</si>
  <si>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</si>
  <si>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</si>
  <si>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</si>
  <si>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</si>
  <si>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</si>
  <si>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</si>
  <si>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</si>
  <si>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</si>
  <si>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</si>
  <si>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</si>
  <si>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</si>
  <si>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</si>
  <si>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</si>
  <si>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</si>
  <si>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</si>
  <si>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</si>
  <si>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</si>
  <si>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</si>
  <si>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</si>
  <si>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</si>
  <si>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</si>
  <si>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</si>
  <si>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</si>
  <si>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</si>
  <si>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</si>
  <si>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</si>
  <si>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</si>
  <si>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</si>
  <si>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</si>
  <si>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</si>
  <si>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</si>
  <si>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</si>
  <si>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</si>
  <si>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</si>
  <si>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</si>
  <si>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</si>
  <si>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</si>
  <si>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</si>
  <si>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</si>
  <si>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</si>
  <si>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</si>
  <si>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</si>
  <si>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</si>
  <si>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</si>
  <si>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</si>
  <si>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</si>
  <si>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</si>
  <si>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</si>
  <si>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</si>
  <si>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</si>
  <si>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</si>
  <si>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</si>
  <si>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</si>
  <si>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</si>
  <si>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</si>
  <si>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</si>
  <si>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</si>
  <si>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</si>
  <si>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</si>
  <si>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</si>
  <si>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</si>
  <si>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</si>
  <si>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</si>
  <si>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</si>
  <si>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</si>
  <si>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</si>
  <si>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</si>
  <si>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</si>
  <si>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</si>
  <si>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</si>
  <si>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</si>
  <si>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</si>
  <si>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</si>
  <si>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</si>
  <si>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</si>
  <si>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</si>
  <si>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</si>
  <si>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</si>
  <si>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</si>
  <si>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</si>
  <si>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</si>
  <si>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</si>
  <si>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</si>
  <si>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</si>
  <si>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</si>
  <si>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</si>
  <si>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</si>
  <si>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</si>
  <si>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</si>
  <si>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</si>
  <si>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</si>
  <si>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</si>
  <si>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</si>
  <si>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</si>
  <si>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</si>
  <si>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</si>
  <si>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</si>
  <si>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</si>
  <si>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</si>
  <si>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</si>
  <si>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</si>
  <si>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</si>
  <si>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</si>
  <si>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</si>
  <si>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</si>
  <si>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</si>
  <si>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</si>
  <si>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</si>
  <si>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</si>
  <si>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</si>
  <si>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</si>
  <si>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</si>
  <si>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</si>
  <si>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</si>
  <si>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</si>
  <si>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</si>
  <si>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</si>
  <si>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</si>
  <si>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</si>
  <si>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</si>
  <si>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</si>
  <si>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</si>
  <si>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</si>
  <si>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</si>
  <si>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</si>
  <si>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</si>
  <si>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</si>
  <si>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</si>
  <si>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</si>
  <si>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</si>
  <si>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</si>
  <si>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</si>
  <si>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</si>
  <si>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</si>
  <si>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</si>
  <si>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</si>
  <si>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</si>
  <si>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</si>
  <si>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</si>
  <si>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</si>
  <si>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</si>
  <si>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</si>
  <si>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</si>
  <si>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</si>
  <si>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</si>
  <si>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</si>
  <si>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</si>
  <si>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</si>
  <si>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</si>
  <si>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</si>
  <si>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</si>
  <si>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</si>
  <si>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</si>
  <si>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</si>
  <si>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</si>
  <si>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</si>
  <si>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</si>
  <si>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</si>
  <si>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</si>
  <si>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</si>
  <si>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</si>
  <si>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</si>
  <si>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</si>
  <si>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</si>
  <si>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</si>
  <si>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</si>
  <si>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</si>
  <si>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</si>
  <si>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</si>
  <si>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</si>
  <si>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</si>
  <si>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</si>
  <si>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</si>
  <si>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</si>
  <si>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</si>
  <si>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</si>
  <si>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</si>
  <si>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</si>
  <si>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</si>
  <si>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</si>
  <si>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</si>
  <si>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</si>
  <si>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</si>
  <si>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</si>
  <si>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</si>
  <si>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</si>
  <si>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</si>
  <si>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</si>
  <si>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</si>
  <si>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</si>
  <si>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</si>
  <si>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</si>
  <si>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</si>
  <si>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</si>
  <si>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</si>
  <si>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</si>
  <si>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</si>
  <si>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</si>
  <si>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</si>
  <si>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</si>
  <si>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</si>
  <si>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</si>
  <si>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</si>
  <si>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</si>
  <si>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</si>
  <si>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</si>
  <si>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</si>
  <si>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</si>
  <si>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</si>
  <si>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</si>
  <si>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</si>
  <si>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</si>
  <si>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</si>
  <si>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</si>
  <si>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</si>
  <si>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</si>
  <si>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</si>
  <si>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</si>
  <si>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</si>
  <si>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</si>
  <si>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</si>
  <si>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</si>
  <si>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</si>
  <si>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</si>
  <si>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</si>
  <si>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</si>
  <si>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</si>
  <si>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</si>
  <si>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</si>
  <si>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</si>
  <si>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</si>
  <si>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</si>
  <si>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</si>
  <si>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</si>
  <si>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</si>
  <si>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</si>
  <si>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</si>
  <si>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</si>
  <si>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</si>
  <si>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</si>
  <si>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</si>
  <si>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</si>
  <si>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</si>
  <si>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</si>
  <si>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</si>
  <si>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</si>
  <si>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</si>
  <si>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</si>
  <si>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</si>
  <si>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</si>
  <si>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</si>
  <si>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</si>
  <si>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</si>
  <si>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</si>
  <si>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</si>
  <si>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</si>
  <si>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</si>
  <si>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</si>
  <si>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</si>
  <si>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</si>
  <si>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</si>
  <si>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</si>
  <si>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</si>
  <si>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</si>
  <si>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</si>
  <si>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</si>
  <si>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</si>
  <si>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</si>
  <si>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</si>
  <si>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</si>
  <si>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</si>
  <si>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</si>
  <si>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</si>
  <si>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</si>
  <si>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</si>
  <si>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</si>
  <si>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</si>
  <si>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</si>
  <si>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</si>
  <si>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</si>
  <si>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</si>
  <si>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</si>
  <si>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</si>
  <si>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</si>
  <si>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</si>
  <si>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</si>
  <si>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</si>
  <si>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</si>
  <si>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</si>
  <si>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</si>
  <si>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</si>
  <si>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</si>
  <si>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</si>
  <si>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</si>
  <si>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</si>
  <si>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</si>
  <si>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</si>
  <si>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</si>
  <si>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</si>
  <si>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</si>
  <si>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</si>
  <si>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</si>
  <si>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</si>
  <si>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</si>
  <si>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</si>
  <si>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</si>
  <si>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</si>
  <si>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</si>
  <si>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</si>
  <si>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</si>
  <si>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</si>
  <si>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</si>
  <si>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</si>
  <si>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</si>
  <si>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</si>
  <si>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</si>
  <si>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</si>
  <si>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</si>
  <si>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</si>
  <si>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</si>
  <si>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</si>
  <si>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</si>
  <si>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</si>
  <si>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</si>
  <si>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</si>
  <si>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</si>
  <si>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</si>
  <si>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</si>
  <si>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</si>
  <si>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</si>
  <si>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</si>
  <si>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</si>
  <si>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</si>
  <si>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</si>
  <si>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</si>
  <si>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</si>
  <si>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</si>
  <si>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</si>
  <si>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</si>
  <si>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</si>
  <si>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</si>
  <si>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</si>
  <si>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</si>
  <si>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</si>
  <si>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</si>
  <si>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</si>
  <si>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</si>
  <si>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</si>
  <si>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</si>
  <si>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</si>
  <si>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</si>
  <si>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</si>
  <si>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</si>
  <si>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</si>
  <si>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</si>
  <si>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</si>
  <si>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</si>
  <si>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</si>
  <si>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</si>
  <si>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</si>
  <si>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</si>
  <si>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</si>
  <si>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</si>
  <si>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</si>
  <si>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</si>
  <si>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</si>
  <si>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</si>
  <si>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</si>
  <si>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</si>
  <si>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</si>
  <si>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</si>
  <si>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</si>
  <si>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</si>
  <si>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</si>
  <si>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</si>
  <si>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</si>
  <si>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</si>
  <si>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</si>
  <si>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</si>
  <si>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</si>
  <si>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</si>
  <si>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</si>
  <si>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</si>
  <si>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</si>
  <si>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</si>
  <si>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</si>
  <si>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</si>
  <si>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</si>
  <si>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</si>
  <si>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</si>
  <si>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</si>
  <si>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</si>
  <si>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</si>
  <si>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</si>
  <si>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</si>
  <si>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</si>
  <si>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</si>
  <si>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</si>
  <si>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</si>
  <si>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</si>
  <si>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</si>
  <si>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</si>
  <si>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</si>
  <si>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</si>
  <si>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</si>
  <si>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</si>
  <si>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</si>
  <si>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</si>
  <si>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</si>
  <si>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</si>
  <si>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</si>
  <si>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</si>
  <si>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</si>
  <si>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</si>
  <si>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</si>
  <si>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</si>
  <si>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</si>
  <si>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</si>
  <si>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</si>
  <si>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</si>
  <si>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</si>
  <si>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</si>
  <si>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</si>
  <si>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</si>
  <si>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</si>
  <si>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</si>
  <si>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</si>
  <si>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</si>
  <si>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</si>
  <si>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</si>
  <si>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</si>
  <si>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</si>
  <si>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</si>
  <si>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</si>
  <si>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</si>
  <si>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</si>
  <si>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</si>
  <si>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</si>
  <si>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</si>
  <si>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</si>
  <si>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</si>
  <si>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</si>
  <si>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</si>
  <si>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</si>
  <si>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</si>
  <si>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</si>
  <si>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</si>
  <si>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</si>
  <si>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</si>
  <si>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</si>
  <si>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</si>
  <si>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</si>
  <si>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</si>
  <si>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</si>
  <si>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</si>
  <si>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</si>
  <si>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</si>
  <si>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</si>
  <si>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</si>
  <si>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</si>
  <si>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</si>
  <si>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</si>
  <si>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</si>
  <si>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</si>
  <si>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</si>
  <si>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</si>
  <si>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</si>
  <si>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</si>
  <si>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</si>
  <si>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</si>
  <si>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</si>
  <si>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</si>
  <si>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</si>
  <si>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</si>
  <si>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</si>
  <si>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</si>
  <si>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</si>
  <si>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</si>
  <si>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</si>
  <si>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</si>
  <si>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</si>
  <si>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</si>
  <si>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</si>
  <si>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</si>
  <si>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</si>
  <si>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</si>
  <si>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</si>
  <si>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</si>
  <si>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</si>
  <si>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</si>
  <si>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</si>
  <si>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</si>
  <si>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</si>
  <si>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</si>
  <si>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</si>
  <si>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</si>
  <si>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</si>
  <si>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</si>
  <si>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</si>
  <si>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</si>
  <si>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</si>
  <si>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</si>
  <si>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</si>
  <si>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</si>
  <si>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</si>
  <si>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</si>
  <si>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</si>
  <si>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</si>
  <si>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</si>
  <si>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</si>
  <si>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</si>
  <si>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</si>
  <si>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</si>
  <si>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</si>
  <si>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</si>
  <si>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</si>
  <si>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</si>
  <si>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</si>
  <si>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</si>
  <si>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</si>
  <si>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</si>
  <si>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</si>
  <si>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</si>
  <si>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</si>
  <si>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</si>
  <si>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</si>
  <si>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</si>
  <si>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</si>
  <si>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</si>
  <si>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</si>
  <si>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</si>
  <si>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</si>
  <si>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</si>
  <si>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</si>
  <si>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</si>
  <si>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</si>
  <si>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</si>
  <si>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</si>
  <si>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</si>
  <si>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</si>
  <si>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</si>
  <si>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</si>
  <si>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</si>
  <si>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</si>
  <si>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</si>
  <si>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</si>
  <si>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</si>
  <si>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</si>
  <si>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</si>
  <si>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</si>
  <si>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</si>
  <si>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</si>
  <si>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</si>
  <si>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</si>
  <si>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</si>
  <si>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</si>
  <si>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</si>
  <si>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</si>
  <si>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</si>
  <si>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</si>
  <si>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</si>
  <si>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</si>
  <si>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</si>
  <si>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</si>
  <si>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</si>
  <si>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</si>
  <si>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</si>
  <si>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</si>
  <si>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</si>
  <si>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</si>
  <si>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</si>
  <si>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</si>
  <si>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</si>
  <si>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</si>
  <si>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</si>
  <si>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</si>
  <si>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</si>
  <si>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</si>
  <si>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</si>
  <si>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</si>
  <si>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</si>
  <si>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</si>
  <si>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</si>
  <si>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</si>
  <si>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</si>
  <si>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</si>
  <si>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</si>
  <si>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</si>
  <si>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</si>
  <si>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</si>
  <si>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</si>
  <si>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</si>
  <si>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</si>
  <si>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</si>
  <si>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</si>
  <si>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</si>
  <si>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</si>
  <si>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</si>
  <si>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</si>
  <si>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</si>
  <si>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</si>
  <si>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</si>
  <si>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</si>
  <si>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</si>
  <si>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</si>
  <si>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</si>
  <si>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</si>
  <si>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</si>
  <si>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</si>
  <si>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</si>
  <si>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</si>
  <si>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</si>
  <si>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</si>
  <si>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</si>
  <si>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</si>
  <si>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</si>
  <si>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</si>
  <si>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</si>
  <si>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</si>
  <si>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</si>
  <si>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</si>
  <si>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</si>
  <si>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</si>
  <si>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</si>
  <si>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</si>
  <si>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</si>
  <si>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</si>
  <si>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</si>
  <si>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</si>
  <si>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</si>
  <si>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</si>
  <si>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</si>
  <si>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</si>
  <si>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</si>
  <si>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</si>
  <si>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</si>
  <si>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</si>
  <si>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</si>
  <si>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</si>
  <si>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</si>
  <si>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</si>
  <si>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</si>
  <si>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</si>
  <si>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</si>
  <si>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</si>
  <si>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</si>
  <si>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</si>
  <si>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</si>
  <si>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</si>
  <si>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</si>
  <si>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</si>
  <si>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</si>
  <si>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</si>
  <si>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</si>
  <si>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</si>
  <si>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</si>
  <si>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</si>
  <si>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</si>
  <si>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</si>
  <si>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</si>
  <si>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</si>
  <si>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</si>
  <si>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</si>
  <si>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</si>
  <si>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</si>
  <si>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</si>
  <si>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</si>
  <si>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</si>
  <si>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</si>
  <si>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</si>
  <si>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</si>
  <si>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</si>
  <si>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</si>
  <si>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</si>
  <si>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</si>
  <si>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</si>
  <si>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</si>
  <si>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</si>
  <si>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</si>
  <si>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</si>
  <si>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</si>
  <si>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</si>
  <si>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</si>
  <si>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</si>
  <si>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</si>
  <si>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</si>
  <si>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</si>
  <si>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</si>
  <si>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</si>
  <si>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</si>
  <si>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</si>
  <si>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</si>
  <si>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</si>
  <si>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</si>
  <si>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</si>
  <si>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</si>
  <si>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</si>
  <si>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</si>
  <si>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</si>
  <si>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</si>
  <si>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</si>
  <si>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</si>
  <si>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</si>
  <si>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</si>
  <si>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</si>
  <si>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</si>
  <si>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</si>
  <si>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</si>
  <si>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</si>
  <si>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</si>
  <si>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</si>
  <si>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</si>
  <si>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</si>
  <si>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</si>
  <si>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</si>
  <si>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</si>
  <si>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</si>
  <si>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</si>
  <si>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</si>
  <si>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</si>
  <si>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</si>
  <si>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</si>
  <si>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</si>
  <si>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</si>
  <si>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</si>
  <si>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</si>
  <si>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</si>
  <si>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</si>
  <si>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</si>
  <si>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</si>
  <si>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</si>
  <si>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</si>
  <si>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</si>
  <si>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</si>
  <si>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</si>
  <si>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</si>
  <si>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</si>
  <si>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</si>
  <si>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</si>
  <si>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</si>
  <si>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</si>
  <si>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</si>
  <si>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</si>
  <si>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</si>
  <si>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</si>
  <si>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</si>
  <si>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</si>
  <si>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</si>
  <si>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</si>
  <si>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</si>
  <si>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</si>
  <si>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</si>
  <si>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</si>
  <si>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</si>
  <si>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</si>
  <si>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</si>
  <si>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</si>
  <si>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</si>
  <si>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</si>
  <si>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</si>
  <si>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</si>
  <si>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</si>
  <si>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</si>
  <si>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</si>
  <si>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</si>
  <si>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</si>
  <si>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</si>
  <si>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</si>
  <si>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</si>
  <si>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</si>
  <si>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</si>
  <si>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</si>
  <si>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</si>
  <si>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</si>
  <si>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</si>
  <si>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</si>
  <si>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</si>
  <si>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</si>
  <si>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</si>
  <si>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</si>
  <si>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</si>
  <si>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</si>
  <si>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</si>
  <si>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</si>
  <si>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</si>
  <si>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</si>
  <si>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</si>
  <si>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</si>
  <si>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</si>
  <si>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</si>
  <si>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</si>
  <si>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</si>
  <si>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</si>
  <si>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</si>
  <si>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</si>
  <si>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</si>
  <si>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</si>
  <si>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</si>
  <si>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</si>
  <si>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</si>
  <si>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</si>
  <si>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</si>
  <si>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</si>
  <si>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</si>
  <si>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</si>
  <si>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</si>
  <si>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</si>
  <si>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</si>
  <si>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</si>
  <si>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</si>
  <si>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</si>
  <si>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</si>
  <si>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</si>
  <si>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</si>
  <si>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</si>
  <si>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</si>
  <si>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</si>
  <si>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</si>
  <si>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</si>
  <si>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</si>
  <si>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</si>
  <si>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</si>
  <si>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</si>
  <si>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</si>
  <si>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</si>
  <si>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</si>
  <si>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</si>
  <si>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</si>
  <si>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</si>
  <si>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</si>
  <si>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</si>
  <si>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</si>
  <si>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</si>
  <si>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</si>
  <si>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</si>
  <si>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</si>
  <si>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</si>
  <si>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</si>
  <si>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</si>
  <si>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</si>
  <si>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</si>
  <si>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</si>
  <si>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</si>
  <si>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</si>
  <si>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</si>
  <si>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</si>
  <si>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</si>
  <si>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</si>
  <si>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</si>
  <si>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</si>
  <si>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</si>
  <si>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</si>
  <si>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</si>
  <si>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</si>
  <si>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</si>
  <si>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</si>
  <si>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</si>
  <si>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</si>
  <si>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</si>
  <si>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</si>
  <si>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</si>
  <si>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</si>
  <si>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</si>
  <si>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</si>
  <si>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</si>
  <si>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</si>
  <si>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</si>
  <si>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</si>
  <si>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</si>
  <si>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</si>
  <si>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</si>
  <si>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</si>
  <si>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</si>
  <si>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</si>
  <si>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</si>
  <si>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</si>
  <si>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</si>
  <si>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</si>
  <si>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</si>
  <si>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</si>
  <si>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</si>
  <si>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</si>
  <si>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</si>
  <si>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</si>
  <si>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</si>
  <si>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</si>
  <si>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</si>
  <si>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</si>
  <si>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</si>
  <si>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</si>
  <si>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</si>
  <si>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</si>
  <si>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</si>
  <si>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</si>
  <si>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</si>
  <si>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</si>
  <si>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</si>
  <si>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</si>
  <si>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</si>
  <si>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</si>
  <si>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</si>
  <si>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</si>
  <si>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</si>
  <si>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</si>
  <si>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</si>
  <si>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</si>
  <si>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</si>
  <si>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</si>
  <si>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</si>
  <si>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</si>
  <si>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</si>
  <si>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</si>
  <si>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</si>
  <si>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</si>
  <si>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</si>
  <si>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</si>
  <si>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</si>
  <si>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</si>
  <si>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</si>
  <si>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</si>
  <si>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</si>
  <si>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</si>
  <si>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</si>
  <si>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</si>
  <si>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</si>
  <si>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</si>
  <si>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</si>
  <si>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</si>
  <si>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</si>
  <si>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</si>
  <si>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</si>
  <si>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</si>
  <si>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</si>
  <si>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</si>
  <si>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</si>
  <si>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</si>
  <si>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</si>
  <si>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</si>
  <si>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</si>
  <si>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</si>
  <si>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</si>
  <si>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</si>
  <si>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</si>
  <si>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</si>
  <si>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</si>
  <si>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</si>
  <si>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</si>
  <si>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</si>
  <si>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</si>
  <si>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</si>
  <si>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</si>
  <si>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</si>
  <si>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</si>
  <si>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</si>
  <si>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</si>
  <si>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</si>
  <si>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</si>
  <si>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</si>
  <si>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</si>
  <si>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</si>
  <si>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</si>
  <si>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</si>
  <si>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</si>
  <si>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</si>
  <si>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</si>
  <si>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</si>
  <si>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</si>
  <si>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</si>
  <si>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</si>
  <si>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</si>
  <si>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</si>
  <si>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</si>
  <si>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</si>
  <si>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</si>
  <si>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</si>
  <si>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</si>
  <si>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</si>
  <si>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</si>
  <si>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</si>
  <si>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</si>
  <si>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</si>
  <si>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</si>
  <si>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</si>
  <si>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</si>
  <si>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</si>
  <si>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</si>
  <si>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</si>
  <si>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</si>
  <si>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</si>
  <si>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</si>
  <si>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</si>
  <si>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</si>
  <si>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</si>
  <si>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</si>
  <si>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</si>
  <si>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</si>
  <si>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</si>
  <si>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</si>
  <si>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</si>
  <si>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</si>
  <si>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</si>
  <si>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</si>
  <si>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</si>
  <si>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</si>
  <si>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</si>
  <si>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</si>
  <si>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</si>
  <si>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</si>
  <si>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</si>
  <si>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</si>
  <si>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</si>
  <si>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</si>
  <si>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</si>
  <si>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</si>
  <si>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</si>
  <si>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</si>
  <si>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</si>
  <si>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</si>
  <si>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</si>
  <si>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</si>
  <si>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</si>
  <si>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</si>
  <si>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</si>
  <si>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</si>
  <si>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</si>
  <si>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</si>
  <si>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</si>
  <si>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</si>
  <si>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</si>
  <si>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</si>
  <si>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</si>
  <si>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</si>
  <si>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</si>
  <si>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</si>
  <si>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</si>
  <si>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</si>
  <si>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</si>
  <si>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</si>
  <si>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</si>
  <si>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</si>
  <si>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</si>
  <si>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</si>
  <si>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</si>
  <si>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</si>
  <si>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</si>
  <si>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</si>
  <si>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</si>
  <si>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</si>
  <si>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</si>
  <si>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</si>
  <si>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</si>
  <si>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</si>
  <si>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</si>
  <si>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</si>
  <si>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</si>
  <si>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</si>
  <si>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</si>
  <si>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</si>
  <si>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</si>
  <si>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</si>
  <si>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</si>
  <si>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</si>
  <si>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</si>
  <si>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</si>
  <si>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</si>
  <si>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</si>
  <si>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</si>
  <si>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</si>
  <si>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</si>
  <si>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</si>
  <si>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</si>
  <si>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</si>
  <si>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</si>
  <si>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</si>
  <si>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</si>
  <si>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</si>
  <si>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</si>
  <si>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</si>
  <si>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</si>
  <si>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</si>
  <si>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</si>
  <si>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</si>
  <si>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</si>
  <si>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</si>
  <si>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</si>
  <si>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</si>
  <si>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</si>
  <si>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</si>
  <si>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</si>
  <si>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</si>
  <si>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</si>
  <si>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</si>
  <si>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</si>
  <si>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</si>
  <si>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</si>
  <si>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</si>
  <si>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</si>
  <si>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</si>
  <si>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</si>
  <si>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</si>
  <si>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</si>
  <si>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</si>
  <si>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</si>
  <si>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</si>
  <si>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</si>
  <si>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</si>
  <si>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</si>
  <si>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</si>
  <si>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</si>
  <si>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</si>
  <si>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</si>
  <si>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</si>
  <si>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</si>
  <si>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</si>
  <si>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</si>
  <si>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</si>
  <si>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</si>
  <si>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</si>
  <si>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</si>
  <si>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</si>
  <si>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</si>
  <si>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</si>
  <si>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</si>
  <si>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</si>
  <si>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</si>
  <si>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</si>
  <si>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</si>
  <si>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</si>
  <si>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</si>
  <si>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</si>
  <si>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</si>
  <si>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</si>
  <si>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</si>
  <si>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</si>
  <si>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</si>
  <si>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</si>
  <si>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</si>
  <si>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</si>
  <si>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</si>
  <si>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</si>
  <si>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</si>
  <si>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</si>
  <si>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</si>
  <si>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</si>
  <si>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</si>
  <si>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</si>
  <si>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</si>
  <si>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</si>
  <si>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</si>
  <si>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</si>
  <si>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</si>
  <si>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</si>
  <si>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</si>
  <si>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</si>
  <si>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</si>
  <si>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</si>
  <si>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</si>
  <si>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</si>
  <si>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</si>
  <si>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</si>
  <si>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</si>
  <si>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</si>
  <si>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</si>
  <si>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</si>
  <si>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</si>
  <si>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</si>
  <si>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</si>
  <si>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</si>
  <si>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</si>
  <si>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</si>
  <si>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</si>
  <si>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</si>
  <si>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</si>
  <si>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</si>
  <si>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</si>
  <si>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</si>
  <si>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</si>
  <si>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</si>
  <si>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</si>
  <si>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</si>
  <si>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</si>
  <si>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</si>
  <si>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</si>
  <si>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</si>
  <si>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</si>
  <si>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</si>
  <si>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</si>
  <si>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</si>
  <si>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</si>
  <si>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</si>
  <si>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</si>
  <si>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</si>
  <si>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</si>
  <si>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</si>
  <si>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</si>
  <si>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</si>
  <si>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</si>
  <si>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</si>
  <si>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</si>
  <si>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</si>
  <si>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</si>
  <si>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</si>
  <si>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</si>
  <si>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</si>
  <si>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</si>
  <si>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</si>
  <si>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</si>
  <si>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</si>
  <si>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</si>
  <si>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</si>
  <si>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</si>
  <si>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</si>
  <si>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</si>
  <si>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</si>
  <si>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</si>
  <si>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</si>
  <si>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</si>
  <si>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</si>
  <si>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</si>
  <si>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</si>
  <si>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</si>
  <si>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</si>
  <si>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</si>
  <si>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</si>
  <si>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</si>
  <si>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</si>
  <si>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</si>
  <si>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</si>
  <si>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</si>
  <si>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</si>
  <si>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</si>
  <si>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</si>
  <si>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</si>
  <si>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</si>
  <si>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</si>
  <si>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</si>
  <si>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</si>
  <si>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</si>
  <si>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</si>
  <si>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</si>
  <si>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</si>
  <si>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</si>
  <si>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</si>
  <si>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</si>
  <si>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</si>
  <si>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</si>
  <si>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</si>
  <si>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</si>
  <si>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</si>
  <si>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</si>
  <si>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</si>
  <si>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</si>
  <si>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</si>
  <si>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</si>
  <si>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</si>
  <si>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</si>
  <si>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</si>
  <si>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</si>
  <si>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</si>
  <si>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</si>
  <si>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</si>
  <si>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</si>
  <si>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</si>
  <si>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</si>
  <si>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</si>
  <si>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</si>
  <si>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</si>
  <si>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</si>
  <si>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</si>
  <si>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</si>
  <si>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</si>
  <si>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</si>
  <si>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</si>
  <si>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</si>
  <si>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</si>
  <si>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</si>
  <si>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</si>
  <si>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</si>
  <si>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</si>
  <si>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</si>
  <si>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</si>
  <si>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</si>
  <si>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</si>
  <si>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</si>
  <si>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</si>
  <si>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</si>
  <si>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</si>
  <si>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</si>
  <si>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</si>
  <si>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</si>
  <si>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</si>
  <si>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</si>
  <si>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</si>
  <si>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</si>
  <si>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</si>
  <si>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</si>
  <si>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</si>
  <si>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</si>
  <si>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</si>
  <si>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</si>
  <si>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</si>
  <si>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</si>
  <si>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</si>
  <si>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</si>
  <si>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</si>
  <si>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</si>
  <si>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</si>
  <si>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</si>
  <si>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</si>
  <si>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</si>
  <si>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</si>
  <si>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</si>
  <si>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</si>
  <si>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</si>
  <si>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</si>
  <si>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</si>
  <si>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</si>
  <si>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</si>
  <si>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</si>
  <si>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</si>
  <si>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</si>
  <si>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</si>
  <si>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</si>
  <si>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</si>
  <si>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</si>
  <si>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</si>
  <si>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</si>
  <si>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</si>
  <si>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</si>
  <si>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</si>
  <si>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</si>
  <si>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</si>
  <si>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</si>
  <si>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</si>
  <si>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</si>
  <si>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</si>
  <si>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</si>
  <si>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</si>
  <si>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</si>
  <si>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</si>
  <si>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</si>
  <si>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</si>
  <si>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</si>
  <si>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</si>
  <si>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</si>
  <si>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</si>
  <si>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</si>
  <si>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</si>
  <si>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</si>
  <si>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</si>
  <si>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</si>
  <si>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</si>
  <si>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</si>
  <si>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</si>
  <si>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</si>
  <si>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</si>
  <si>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</si>
  <si>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</si>
  <si>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</si>
  <si>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</si>
  <si>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</si>
  <si>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</si>
  <si>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</si>
  <si>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</si>
  <si>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</si>
  <si>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</si>
  <si>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</si>
  <si>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</si>
  <si>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</si>
  <si>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</si>
  <si>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</si>
  <si>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</si>
  <si>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</si>
  <si>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</si>
  <si>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</si>
  <si>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</si>
  <si>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</si>
  <si>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</si>
  <si>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</si>
  <si>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</si>
  <si>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</si>
  <si>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</si>
  <si>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</si>
  <si>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</si>
  <si>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</si>
  <si>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</si>
  <si>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</si>
  <si>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</si>
  <si>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</si>
  <si>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</si>
  <si>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</si>
  <si>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</si>
  <si>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</si>
  <si>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</si>
  <si>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</si>
  <si>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</si>
  <si>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</si>
  <si>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</si>
  <si>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</si>
  <si>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</si>
  <si>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</si>
  <si>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</si>
  <si>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</si>
  <si>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</si>
  <si>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</si>
  <si>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</si>
  <si>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</si>
  <si>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</si>
  <si>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</si>
  <si>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</si>
  <si>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</si>
  <si>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</si>
  <si>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</si>
  <si>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</si>
  <si>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</si>
  <si>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</si>
  <si>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</si>
  <si>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</si>
  <si>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</si>
  <si>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</si>
  <si>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</si>
  <si>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</si>
  <si>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</si>
  <si>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</si>
  <si>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</si>
  <si>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</si>
  <si>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</si>
  <si>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</si>
  <si>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</si>
  <si>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</si>
  <si>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</si>
  <si>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</si>
  <si>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</si>
  <si>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</si>
  <si>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</si>
  <si>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</si>
  <si>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</si>
  <si>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</si>
  <si>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</si>
  <si>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</si>
  <si>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</si>
  <si>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</si>
  <si>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</si>
  <si>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</si>
  <si>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</si>
  <si>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</si>
  <si>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</si>
  <si>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</si>
  <si>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</si>
  <si>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</si>
  <si>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</si>
  <si>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</si>
  <si>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</si>
  <si>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</si>
  <si>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</si>
  <si>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</si>
  <si>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</si>
  <si>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</si>
  <si>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</si>
  <si>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</si>
  <si>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</si>
  <si>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</si>
  <si>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</si>
  <si>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</si>
  <si>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</si>
  <si>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</si>
  <si>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</si>
  <si>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</si>
  <si>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</si>
  <si>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</si>
  <si>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</si>
  <si>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</si>
  <si>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</si>
  <si>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</si>
  <si>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</si>
  <si>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</si>
  <si>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</si>
  <si>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</si>
  <si>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</si>
  <si>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</si>
  <si>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</si>
  <si>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</si>
  <si>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</si>
  <si>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</si>
  <si>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</si>
  <si>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</si>
  <si>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</si>
  <si>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</si>
  <si>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</si>
  <si>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</si>
  <si>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</si>
  <si>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</si>
  <si>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</si>
  <si>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</si>
  <si>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</si>
  <si>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</si>
  <si>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</si>
  <si>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</si>
  <si>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</si>
  <si>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</si>
  <si>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</si>
  <si>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</si>
  <si>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</si>
  <si>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</si>
  <si>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</si>
  <si>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</si>
  <si>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</si>
  <si>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</si>
  <si>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</si>
  <si>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</si>
  <si>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</si>
  <si>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</si>
  <si>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</si>
  <si>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</si>
  <si>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</si>
  <si>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</si>
  <si>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</si>
  <si>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</si>
  <si>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</si>
  <si>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</si>
  <si>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</si>
  <si>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</si>
  <si>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</si>
  <si>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</si>
  <si>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</si>
  <si>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</si>
  <si>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</si>
  <si>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</si>
  <si>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</si>
  <si>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</si>
  <si>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</si>
  <si>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</si>
  <si>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</si>
  <si>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</si>
  <si>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</si>
  <si>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</si>
  <si>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</si>
  <si>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</si>
  <si>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</si>
  <si>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</si>
  <si>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</si>
  <si>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</si>
  <si>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</si>
  <si>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</si>
  <si>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</si>
  <si>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</si>
  <si>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</si>
  <si>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</si>
  <si>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</si>
  <si>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</si>
  <si>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</si>
  <si>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</si>
  <si>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</si>
  <si>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</si>
  <si>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</si>
  <si>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</si>
  <si>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</si>
  <si>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</si>
  <si>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</si>
  <si>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</si>
  <si>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</si>
  <si>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</si>
  <si>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</si>
  <si>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</si>
  <si>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</si>
  <si>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</si>
  <si>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</si>
  <si>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</si>
  <si>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</si>
  <si>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</si>
  <si>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</si>
  <si>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</si>
  <si>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</si>
  <si>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</si>
  <si>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</si>
  <si>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</si>
  <si>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</si>
  <si>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</si>
  <si>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</si>
  <si>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</si>
  <si>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</si>
  <si>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</si>
  <si>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</si>
  <si>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</si>
  <si>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</si>
  <si>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</si>
  <si>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</si>
  <si>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</si>
  <si>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</si>
  <si>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</si>
  <si>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</si>
  <si>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</si>
  <si>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</si>
  <si>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</si>
  <si>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</si>
  <si>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</si>
  <si>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</si>
  <si>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</si>
  <si>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</si>
  <si>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</si>
  <si>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</si>
  <si>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</si>
  <si>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</si>
  <si>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</si>
  <si>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</si>
  <si>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</si>
  <si>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</si>
  <si>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</si>
  <si>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</si>
  <si>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</si>
  <si>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</si>
  <si>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</si>
  <si>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</si>
  <si>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</si>
  <si>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</si>
  <si>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</si>
  <si>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</si>
  <si>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</si>
  <si>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</si>
  <si>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</si>
  <si>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</si>
  <si>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</si>
  <si>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</si>
  <si>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</si>
  <si>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</si>
  <si>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</si>
  <si>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</si>
  <si>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</si>
  <si>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</si>
  <si>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</si>
  <si>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</si>
  <si>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</si>
  <si>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</si>
  <si>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</si>
  <si>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</si>
  <si>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</si>
  <si>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</si>
  <si>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</si>
  <si>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</si>
  <si>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</si>
  <si>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</si>
  <si>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</si>
  <si>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</si>
  <si>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</si>
  <si>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</si>
  <si>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</si>
  <si>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</si>
  <si>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</si>
  <si>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</si>
  <si>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</si>
  <si>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</si>
  <si>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</si>
  <si>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</si>
  <si>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</si>
  <si>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</si>
  <si>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</si>
  <si>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</si>
  <si>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</si>
  <si>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</si>
  <si>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</si>
  <si>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</si>
  <si>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</si>
  <si>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</si>
  <si>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</si>
  <si>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</si>
  <si>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</si>
  <si>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</si>
  <si>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</si>
  <si>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</si>
  <si>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</si>
  <si>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</si>
  <si>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</si>
  <si>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</si>
  <si>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</si>
  <si>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</si>
  <si>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</si>
  <si>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</si>
  <si>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</si>
  <si>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</si>
  <si>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</si>
  <si>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</si>
  <si>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</si>
  <si>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</si>
  <si>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</si>
  <si>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</si>
  <si>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</si>
  <si>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</si>
  <si>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</si>
  <si>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</si>
  <si>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</si>
  <si>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</si>
  <si>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</si>
  <si>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</si>
  <si>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</si>
  <si>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</si>
  <si>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</si>
  <si>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</si>
  <si>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</si>
  <si>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</si>
  <si>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</si>
  <si>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</si>
  <si>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</si>
  <si>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</si>
  <si>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</si>
  <si>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</si>
  <si>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</si>
  <si>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</si>
  <si>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</si>
  <si>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</si>
  <si>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</si>
  <si>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</si>
  <si>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</si>
  <si>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</si>
  <si>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</si>
  <si>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</si>
  <si>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</si>
  <si>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</si>
  <si>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</si>
  <si>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</si>
  <si>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</si>
  <si>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</si>
  <si>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</si>
  <si>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</si>
  <si>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</si>
  <si>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</si>
  <si>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</si>
  <si>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</si>
  <si>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</si>
  <si>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</si>
  <si>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</si>
  <si>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</si>
  <si>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</si>
  <si>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</si>
  <si>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</si>
  <si>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</si>
  <si>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</si>
  <si>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</si>
  <si>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</si>
  <si>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</si>
  <si>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</si>
  <si>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</si>
  <si>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</si>
  <si>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</si>
  <si>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</si>
  <si>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</si>
  <si>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</si>
  <si>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</si>
  <si>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</si>
  <si>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</si>
  <si>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</si>
  <si>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</si>
  <si>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</si>
  <si>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</si>
  <si>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</si>
  <si>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</si>
  <si>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</si>
  <si>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</si>
  <si>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</si>
  <si>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</si>
  <si>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</si>
  <si>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</si>
  <si>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</si>
  <si>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</si>
  <si>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</si>
  <si>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</si>
  <si>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</si>
  <si>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</si>
  <si>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</si>
  <si>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</si>
  <si>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</si>
  <si>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</si>
  <si>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</si>
  <si>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</si>
  <si>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</si>
  <si>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</si>
  <si>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</si>
  <si>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</si>
  <si>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</si>
  <si>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</si>
  <si>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</si>
  <si>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</si>
  <si>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</si>
  <si>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</si>
  <si>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</si>
  <si>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</si>
  <si>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</si>
  <si>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</si>
  <si>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</si>
  <si>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</si>
  <si>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</si>
  <si>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</si>
  <si>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</si>
  <si>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</si>
  <si>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</si>
  <si>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</si>
  <si>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</si>
  <si>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</si>
  <si>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</si>
  <si>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</si>
  <si>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</si>
  <si>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</si>
  <si>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</si>
  <si>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</si>
  <si>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</si>
  <si>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</si>
  <si>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</si>
  <si>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</si>
  <si>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</si>
  <si>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</si>
  <si>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</si>
  <si>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</si>
  <si>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</si>
  <si>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</si>
  <si>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</si>
  <si>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</si>
  <si>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</si>
  <si>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</si>
  <si>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</si>
  <si>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</si>
  <si>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</si>
  <si>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</si>
  <si>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</si>
  <si>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</si>
  <si>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</si>
  <si>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</si>
  <si>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</si>
  <si>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</si>
  <si>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</si>
  <si>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</si>
  <si>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</si>
  <si>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</si>
  <si>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</si>
  <si>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</si>
  <si>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</si>
  <si>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</si>
  <si>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</si>
  <si>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</si>
  <si>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</si>
  <si>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</si>
  <si>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</si>
  <si>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</si>
  <si>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</si>
  <si>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</si>
  <si>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</si>
  <si>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</si>
  <si>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</si>
  <si>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</si>
  <si>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</si>
  <si>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</si>
  <si>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</si>
  <si>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</si>
  <si>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</si>
  <si>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</si>
  <si>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</si>
  <si>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</si>
  <si>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</si>
  <si>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</si>
  <si>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</si>
  <si>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</si>
  <si>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</si>
  <si>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</si>
  <si>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</si>
  <si>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</si>
  <si>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</si>
  <si>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</si>
  <si>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</si>
  <si>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</si>
  <si>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</si>
  <si>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</si>
  <si>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</si>
  <si>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</si>
  <si>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</si>
  <si>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</si>
  <si>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</si>
  <si>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</si>
  <si>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</si>
  <si>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</si>
  <si>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</si>
  <si>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</si>
  <si>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</si>
  <si>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</si>
  <si>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</si>
  <si>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</si>
  <si>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</si>
  <si>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</si>
  <si>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</si>
  <si>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</si>
  <si>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</si>
  <si>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</si>
  <si>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</si>
  <si>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</si>
  <si>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</si>
  <si>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</si>
  <si>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</si>
  <si>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</si>
  <si>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</si>
  <si>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</si>
  <si>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</si>
  <si>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</si>
  <si>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</si>
  <si>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</si>
  <si>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</si>
  <si>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</si>
  <si>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</si>
  <si>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</si>
  <si>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</si>
  <si>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</si>
  <si>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</si>
  <si>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</si>
  <si>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</si>
  <si>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</si>
  <si>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</si>
  <si>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</si>
  <si>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</si>
  <si>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</si>
  <si>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</si>
  <si>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</si>
  <si>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</si>
  <si>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</si>
  <si>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</si>
  <si>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</si>
  <si>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</si>
  <si>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</si>
  <si>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</si>
  <si>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</si>
  <si>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</si>
  <si>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</si>
  <si>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</si>
  <si>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</si>
  <si>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</si>
  <si>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</si>
  <si>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</si>
  <si>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</si>
  <si>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</si>
  <si>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</si>
  <si>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</si>
  <si>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</si>
  <si>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</si>
  <si>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</si>
  <si>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</si>
  <si>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</si>
  <si>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</si>
  <si>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</si>
  <si>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</si>
  <si>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</si>
  <si>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</si>
  <si>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</si>
  <si>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</si>
  <si>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</si>
  <si>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</si>
  <si>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</si>
  <si>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</si>
  <si>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</si>
  <si>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</si>
  <si>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</si>
  <si>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</si>
  <si>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</si>
  <si>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</si>
  <si>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</si>
  <si>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</si>
  <si>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</si>
  <si>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</si>
  <si>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</si>
  <si>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</si>
  <si>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</si>
  <si>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</si>
  <si>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</si>
  <si>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</si>
  <si>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</si>
  <si>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</si>
  <si>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</si>
  <si>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</si>
  <si>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</si>
  <si>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</si>
  <si>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</si>
  <si>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</si>
  <si>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</si>
  <si>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</si>
  <si>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</si>
  <si>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</si>
  <si>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</si>
  <si>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</si>
  <si>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</si>
  <si>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</si>
  <si>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</si>
  <si>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</si>
  <si>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</si>
  <si>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</si>
  <si>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</si>
  <si>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</si>
  <si>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</si>
  <si>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</si>
  <si>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</si>
  <si>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</si>
  <si>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</si>
  <si>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</si>
  <si>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</si>
  <si>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</si>
  <si>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</si>
  <si>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</si>
  <si>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</si>
  <si>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</si>
  <si>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</si>
  <si>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</si>
  <si>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</si>
  <si>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</si>
  <si>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</si>
  <si>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</si>
  <si>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</si>
  <si>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</si>
  <si>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</si>
  <si>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</si>
  <si>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</si>
  <si>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</si>
  <si>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</si>
  <si>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</si>
  <si>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</si>
  <si>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</si>
  <si>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</si>
  <si>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</si>
  <si>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</si>
  <si>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</si>
  <si>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</si>
  <si>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</si>
  <si>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</si>
  <si>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</si>
  <si>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</si>
  <si>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</si>
  <si>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</si>
  <si>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</si>
  <si>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</si>
  <si>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</si>
  <si>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</si>
  <si>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</si>
  <si>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</si>
  <si>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</si>
  <si>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</si>
  <si>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</si>
  <si>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</si>
  <si>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</si>
  <si>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</si>
  <si>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</si>
  <si>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</si>
  <si>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</si>
  <si>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</si>
  <si>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</si>
  <si>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</si>
  <si>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</si>
  <si>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</si>
  <si>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</si>
  <si>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</si>
  <si>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</si>
  <si>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</si>
  <si>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</si>
  <si>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</si>
  <si>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</si>
  <si>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</si>
  <si>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</si>
  <si>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</si>
  <si>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</si>
  <si>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</si>
  <si>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</si>
  <si>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</si>
  <si>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</si>
  <si>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</si>
  <si>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</si>
  <si>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</si>
  <si>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</si>
  <si>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</si>
  <si>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</si>
  <si>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</si>
  <si>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</si>
  <si>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</si>
  <si>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</si>
  <si>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</si>
  <si>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</si>
  <si>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</si>
  <si>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</si>
  <si>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</si>
  <si>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</si>
  <si>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</si>
  <si>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</si>
  <si>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</si>
  <si>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</si>
  <si>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</si>
  <si>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</si>
  <si>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</si>
  <si>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</si>
  <si>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</si>
  <si>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</si>
  <si>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</si>
  <si>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</si>
  <si>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</si>
  <si>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</si>
  <si>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</si>
  <si>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</si>
  <si>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</si>
  <si>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</si>
  <si>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</si>
  <si>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</si>
  <si>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</si>
  <si>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</si>
  <si>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</si>
  <si>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</si>
  <si>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</si>
  <si>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</si>
  <si>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</si>
  <si>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</si>
  <si>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</si>
  <si>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</si>
  <si>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</si>
  <si>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</si>
  <si>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</si>
  <si>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</si>
  <si>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</si>
  <si>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</si>
  <si>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</si>
  <si>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</si>
  <si>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</si>
  <si>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</si>
  <si>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</si>
  <si>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</si>
  <si>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</si>
  <si>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</si>
  <si>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</si>
  <si>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</si>
  <si>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</si>
  <si>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</si>
  <si>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</si>
  <si>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</si>
  <si>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</si>
  <si>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</si>
  <si>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</si>
  <si>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</si>
  <si>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</si>
  <si>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</si>
  <si>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</si>
  <si>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</si>
  <si>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</si>
  <si>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</si>
  <si>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</si>
  <si>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</si>
  <si>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</si>
  <si>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</si>
  <si>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</si>
  <si>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</si>
  <si>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</si>
  <si>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</si>
  <si>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</si>
  <si>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</si>
  <si>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</si>
  <si>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</si>
  <si>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</si>
  <si>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</si>
  <si>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</si>
  <si>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</si>
  <si>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</si>
  <si>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</si>
  <si>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</si>
  <si>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</si>
  <si>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</si>
  <si>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</si>
  <si>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</si>
  <si>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</si>
  <si>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</si>
  <si>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</si>
  <si>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</si>
  <si>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</si>
  <si>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</si>
  <si>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</si>
  <si>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</si>
  <si>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</si>
  <si>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</si>
  <si>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</si>
  <si>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</si>
  <si>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</si>
  <si>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</si>
  <si>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</si>
  <si>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</si>
  <si>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</si>
  <si>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</si>
  <si>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</si>
  <si>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</si>
  <si>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</si>
  <si>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</si>
  <si>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</si>
  <si>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</si>
  <si>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</si>
  <si>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</si>
  <si>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</si>
  <si>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</si>
  <si>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</si>
  <si>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</si>
  <si>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</si>
  <si>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</si>
  <si>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</si>
  <si>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</si>
  <si>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</si>
  <si>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</si>
  <si>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</si>
  <si>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</si>
  <si>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</si>
  <si>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</si>
  <si>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</si>
  <si>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</si>
  <si>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</si>
  <si>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</si>
  <si>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</si>
  <si>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</si>
  <si>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</si>
  <si>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</si>
  <si>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</si>
  <si>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</si>
  <si>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</si>
  <si>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</si>
  <si>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</si>
  <si>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</si>
  <si>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</si>
  <si>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</si>
  <si>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</si>
  <si>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</si>
  <si>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</si>
  <si>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</si>
  <si>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</si>
  <si>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</si>
  <si>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</si>
  <si>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</si>
  <si>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</si>
  <si>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</si>
  <si>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</si>
  <si>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</si>
  <si>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</si>
  <si>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</si>
  <si>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</si>
  <si>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</si>
  <si>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</si>
  <si>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</si>
  <si>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</si>
  <si>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</si>
  <si>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</si>
  <si>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</si>
  <si>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</si>
  <si>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</si>
  <si>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</si>
  <si>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</si>
  <si>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</si>
  <si>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</si>
  <si>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</si>
  <si>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</si>
  <si>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</si>
  <si>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</si>
  <si>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</si>
  <si>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</si>
  <si>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</si>
  <si>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</si>
  <si>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</si>
  <si>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</si>
  <si>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</si>
  <si>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</si>
  <si>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</si>
  <si>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</si>
  <si>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</si>
  <si>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</si>
  <si>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</si>
  <si>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</si>
  <si>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</si>
  <si>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</si>
  <si>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</si>
  <si>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</si>
  <si>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</si>
  <si>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</si>
  <si>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</si>
  <si>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</si>
  <si>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</si>
  <si>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</si>
  <si>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</si>
  <si>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</si>
  <si>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</si>
  <si>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</si>
  <si>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</si>
  <si>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</si>
  <si>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</si>
  <si>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</si>
  <si>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</si>
  <si>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</si>
  <si>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</si>
  <si>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</si>
  <si>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</si>
  <si>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</si>
  <si>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</si>
  <si>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</si>
  <si>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</si>
  <si>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</si>
  <si>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</si>
  <si>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</si>
  <si>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</si>
  <si>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</si>
  <si>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</si>
  <si>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</si>
  <si>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</si>
  <si>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</si>
  <si>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</si>
  <si>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</si>
  <si>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</si>
  <si>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</si>
  <si>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</si>
  <si>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</si>
  <si>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</si>
  <si>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</si>
  <si>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</si>
  <si>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</si>
  <si>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</si>
  <si>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</si>
  <si>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</si>
  <si>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</si>
  <si>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</si>
  <si>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</si>
  <si>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</si>
  <si>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</si>
  <si>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</si>
  <si>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</si>
  <si>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</si>
  <si>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</si>
  <si>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</si>
  <si>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</si>
  <si>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</si>
  <si>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</si>
  <si>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</si>
  <si>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</si>
  <si>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</si>
  <si>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</si>
  <si>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</si>
  <si>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</si>
  <si>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</si>
  <si>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</si>
  <si>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</si>
  <si>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</si>
  <si>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</si>
  <si>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</si>
  <si>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</si>
  <si>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</si>
  <si>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</si>
  <si>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</si>
  <si>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</si>
  <si>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</si>
  <si>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</si>
  <si>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</si>
  <si>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</si>
  <si>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</si>
  <si>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</si>
  <si>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</si>
  <si>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</si>
  <si>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</si>
  <si>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</si>
  <si>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</si>
  <si>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</si>
  <si>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</si>
  <si>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</si>
  <si>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</si>
  <si>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</si>
  <si>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</si>
  <si>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</si>
  <si>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</si>
  <si>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</si>
  <si>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</si>
  <si>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</si>
  <si>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</si>
  <si>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</si>
  <si>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</si>
  <si>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</si>
  <si>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</si>
  <si>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</si>
  <si>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</si>
  <si>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</si>
  <si>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</si>
  <si>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</si>
  <si>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</si>
  <si>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</si>
  <si>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</si>
  <si>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</si>
  <si>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</si>
  <si>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</si>
  <si>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</si>
  <si>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</si>
  <si>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</si>
  <si>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</si>
  <si>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</si>
  <si>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</si>
  <si>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</si>
  <si>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</si>
  <si>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</si>
  <si>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</si>
  <si>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</si>
  <si>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</si>
  <si>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</si>
  <si>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</si>
  <si>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</si>
  <si>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</si>
  <si>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</si>
  <si>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</si>
  <si>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</si>
  <si>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</si>
  <si>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</si>
  <si>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</si>
  <si>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</si>
  <si>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</si>
  <si>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</si>
  <si>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</si>
  <si>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</si>
  <si>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</si>
  <si>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</si>
  <si>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</si>
  <si>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</si>
  <si>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</si>
  <si>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</si>
  <si>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</si>
  <si>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</si>
  <si>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</si>
  <si>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</si>
  <si>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</si>
  <si>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</si>
  <si>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</si>
  <si>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</si>
  <si>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</si>
  <si>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</si>
  <si>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</si>
  <si>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</si>
  <si>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</si>
  <si>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</si>
  <si>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</si>
  <si>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</si>
  <si>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</si>
  <si>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</si>
  <si>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</si>
  <si>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</si>
  <si>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</si>
  <si>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</si>
  <si>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</si>
  <si>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</si>
  <si>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</si>
  <si>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</si>
  <si>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</si>
  <si>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</si>
  <si>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</si>
  <si>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</si>
  <si>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</si>
  <si>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</si>
  <si>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</si>
  <si>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</si>
  <si>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</si>
  <si>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</si>
  <si>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</si>
  <si>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</si>
  <si>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</si>
  <si>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</si>
  <si>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</si>
  <si>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</si>
  <si>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</si>
  <si>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</si>
  <si>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</si>
  <si>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</si>
  <si>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</si>
  <si>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</si>
  <si>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</si>
  <si>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</si>
  <si>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</si>
  <si>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</si>
  <si>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</si>
  <si>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</si>
  <si>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</si>
  <si>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</si>
  <si>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</si>
  <si>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</si>
  <si>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</si>
  <si>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</si>
  <si>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</si>
  <si>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</si>
  <si>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</si>
  <si>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</si>
  <si>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</si>
  <si>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</si>
  <si>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</si>
  <si>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</si>
  <si>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</si>
  <si>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</si>
  <si>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</si>
  <si>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</si>
  <si>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</si>
  <si>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</si>
  <si>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</si>
  <si>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</si>
  <si>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</si>
  <si>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</si>
  <si>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</si>
  <si>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</si>
  <si>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</si>
  <si>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</si>
  <si>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</si>
  <si>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</si>
  <si>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</si>
  <si>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</si>
  <si>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</si>
  <si>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</si>
  <si>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</si>
  <si>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</si>
  <si>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</si>
  <si>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</si>
  <si>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</si>
  <si>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</si>
  <si>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</si>
  <si>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</si>
  <si>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</si>
  <si>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</si>
  <si>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</si>
  <si>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</si>
  <si>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</si>
  <si>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</si>
  <si>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</si>
  <si>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</si>
  <si>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</si>
  <si>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</si>
  <si>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</si>
  <si>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</si>
  <si>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</si>
  <si>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</si>
  <si>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</si>
  <si>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</si>
  <si>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</si>
  <si>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</si>
  <si>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</si>
  <si>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</si>
  <si>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</si>
  <si>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</si>
  <si>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</si>
  <si>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</si>
  <si>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</si>
  <si>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</si>
  <si>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</si>
  <si>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</si>
  <si>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</si>
  <si>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</si>
  <si>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</si>
  <si>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</si>
  <si>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</si>
  <si>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</si>
  <si>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</si>
  <si>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</si>
  <si>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</si>
  <si>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</si>
  <si>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</si>
  <si>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</si>
  <si>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</si>
  <si>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</si>
  <si>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</si>
  <si>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</si>
  <si>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</si>
  <si>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</si>
  <si>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</si>
  <si>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</si>
  <si>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</si>
  <si>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</si>
  <si>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</si>
  <si>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</si>
  <si>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</si>
  <si>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</si>
  <si>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</si>
  <si>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</si>
  <si>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</si>
  <si>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</si>
  <si>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</si>
  <si>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</si>
  <si>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</si>
  <si>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</si>
  <si>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</si>
  <si>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</si>
  <si>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</si>
  <si>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</si>
  <si>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</si>
  <si>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</si>
  <si>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</si>
  <si>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</si>
  <si>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</si>
  <si>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</si>
  <si>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</si>
  <si>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</si>
  <si>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</si>
  <si>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</si>
  <si>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</si>
  <si>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</si>
  <si>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</si>
  <si>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</si>
  <si>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</si>
  <si>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</si>
  <si>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</si>
  <si>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</si>
  <si>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</si>
  <si>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</si>
  <si>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</si>
  <si>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</si>
  <si>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</si>
  <si>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</si>
  <si>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</si>
  <si>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</si>
  <si>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</si>
  <si>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</si>
  <si>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</si>
  <si>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</si>
  <si>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</si>
  <si>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</si>
  <si>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</si>
  <si>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</si>
  <si>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</si>
  <si>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</si>
  <si>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</si>
  <si>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</si>
  <si>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</si>
  <si>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</si>
  <si>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</si>
  <si>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</si>
  <si>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</si>
  <si>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</si>
  <si>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</si>
  <si>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</si>
  <si>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</si>
  <si>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</si>
  <si>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</si>
  <si>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</si>
  <si>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</si>
  <si>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</si>
  <si>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</si>
  <si>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</si>
  <si>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</si>
  <si>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</si>
  <si>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</si>
  <si>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</si>
  <si>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</si>
  <si>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</si>
  <si>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</si>
  <si>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</si>
  <si>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</si>
  <si>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</si>
  <si>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</si>
  <si>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</si>
  <si>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</si>
  <si>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</si>
  <si>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</si>
  <si>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</si>
  <si>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</si>
  <si>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</si>
  <si>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</si>
  <si>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</si>
  <si>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</si>
  <si>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</si>
  <si>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</si>
  <si>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</si>
  <si>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</si>
  <si>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</si>
  <si>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</si>
  <si>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</si>
  <si>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</si>
  <si>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</si>
  <si>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</si>
  <si>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</si>
  <si>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</si>
  <si>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</si>
  <si>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</si>
  <si>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</si>
  <si>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</si>
  <si>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</si>
  <si>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</si>
  <si>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</si>
  <si>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</si>
  <si>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</si>
  <si>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</si>
  <si>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</si>
  <si>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</si>
  <si>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</si>
  <si>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</si>
  <si>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</si>
  <si>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</si>
  <si>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</si>
  <si>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</si>
  <si>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</si>
  <si>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</si>
  <si>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</si>
  <si>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</si>
  <si>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</si>
  <si>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</si>
  <si>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</si>
  <si>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</si>
  <si>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</si>
  <si>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</si>
  <si>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</si>
  <si>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</si>
  <si>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</si>
  <si>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</si>
  <si>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</si>
  <si>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</si>
  <si>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</si>
  <si>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</si>
  <si>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</si>
  <si>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</si>
  <si>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</si>
  <si>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</si>
  <si>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</si>
  <si>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</si>
  <si>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</si>
  <si>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</si>
  <si>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</si>
  <si>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</si>
  <si>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</si>
  <si>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</si>
  <si>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</si>
  <si>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</si>
  <si>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</si>
  <si>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</si>
  <si>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</si>
  <si>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</si>
  <si>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</si>
  <si>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</si>
  <si>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</si>
  <si>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</si>
  <si>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</si>
  <si>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</si>
  <si>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</si>
  <si>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</si>
  <si>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</si>
  <si>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</si>
  <si>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</si>
  <si>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</si>
  <si>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</si>
  <si>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</si>
  <si>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</si>
  <si>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</si>
  <si>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</si>
  <si>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</si>
  <si>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</si>
  <si>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</si>
  <si>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</si>
  <si>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</si>
  <si>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</si>
  <si>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</si>
  <si>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</si>
  <si>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</si>
  <si>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</si>
  <si>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</si>
  <si>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</si>
  <si>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</si>
  <si>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</si>
  <si>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</si>
  <si>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</si>
  <si>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</si>
  <si>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</si>
  <si>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</si>
  <si>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</si>
  <si>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</si>
  <si>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</si>
  <si>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</si>
  <si>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</si>
  <si>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</si>
  <si>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</si>
  <si>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</si>
  <si>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</si>
  <si>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</si>
  <si>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</si>
  <si>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</si>
  <si>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</si>
  <si>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</si>
  <si>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</si>
  <si>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</si>
  <si>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</si>
  <si>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</si>
  <si>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</si>
  <si>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</si>
  <si>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</si>
  <si>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</si>
  <si>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</si>
  <si>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</si>
  <si>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</si>
  <si>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</si>
  <si>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</si>
  <si>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</si>
  <si>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</si>
  <si>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</si>
  <si>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</si>
  <si>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</si>
  <si>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</si>
  <si>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</si>
  <si>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</si>
  <si>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</si>
  <si>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</si>
  <si>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</si>
  <si>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</si>
  <si>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</si>
  <si>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</si>
  <si>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</si>
  <si>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</si>
  <si>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</si>
  <si>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</si>
  <si>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</si>
  <si>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</si>
  <si>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</si>
  <si>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</si>
  <si>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</si>
  <si>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</si>
  <si>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</si>
  <si>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</si>
  <si>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</si>
  <si>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</si>
  <si>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</si>
  <si>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</si>
  <si>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</si>
  <si>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</si>
  <si>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</si>
  <si>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</si>
  <si>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</si>
  <si>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</si>
  <si>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</si>
  <si>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</si>
  <si>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</si>
  <si>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</si>
  <si>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</si>
  <si>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</si>
  <si>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</si>
  <si>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</si>
  <si>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</si>
  <si>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</si>
  <si>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</si>
  <si>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</si>
  <si>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</si>
  <si>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</si>
  <si>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</si>
  <si>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</si>
  <si>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</si>
  <si>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</si>
  <si>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</si>
  <si>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</si>
  <si>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</si>
  <si>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</si>
  <si>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</si>
  <si>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</si>
  <si>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</si>
  <si>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</si>
  <si>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</si>
  <si>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</si>
  <si>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</si>
  <si>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</si>
  <si>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</si>
  <si>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</si>
  <si>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</si>
  <si>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</si>
  <si>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</si>
  <si>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</si>
  <si>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</si>
  <si>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</si>
  <si>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</si>
  <si>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</si>
  <si>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</si>
  <si>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</si>
  <si>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</si>
  <si>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</si>
  <si>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</si>
  <si>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</si>
  <si>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</si>
  <si>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</si>
  <si>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</si>
  <si>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</si>
  <si>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</si>
  <si>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</si>
  <si>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</si>
  <si>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</si>
  <si>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</si>
  <si>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</si>
  <si>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</si>
  <si>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</si>
  <si>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</si>
  <si>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</si>
  <si>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</si>
  <si>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</si>
  <si>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</si>
  <si>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</si>
  <si>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</si>
  <si>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</si>
  <si>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</si>
  <si>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</si>
  <si>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</si>
  <si>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</si>
  <si>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</si>
  <si>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</si>
  <si>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</si>
  <si>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</si>
  <si>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</si>
  <si>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</si>
  <si>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</si>
  <si>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</si>
  <si>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</si>
  <si>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</si>
  <si>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</si>
  <si>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</si>
  <si>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</si>
  <si>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</si>
  <si>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</si>
  <si>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</si>
  <si>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</si>
  <si>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</si>
  <si>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</si>
  <si>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</si>
  <si>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</si>
  <si>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</si>
  <si>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</si>
  <si>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</si>
  <si>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</si>
  <si>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</si>
  <si>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</si>
  <si>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</si>
  <si>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</si>
  <si>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</si>
  <si>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</si>
  <si>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</si>
  <si>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</si>
  <si>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</si>
  <si>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</si>
  <si>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</si>
  <si>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</si>
  <si>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</si>
  <si>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</si>
  <si>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</si>
  <si>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</si>
  <si>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</si>
  <si>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</si>
  <si>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</si>
  <si>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</si>
  <si>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</si>
  <si>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</si>
  <si>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</si>
  <si>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</si>
  <si>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</si>
  <si>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</si>
  <si>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</si>
  <si>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</si>
  <si>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</si>
  <si>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</si>
  <si>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</si>
  <si>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</si>
  <si>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</si>
  <si>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</si>
  <si>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</si>
  <si>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</si>
  <si>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</si>
  <si>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</si>
  <si>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</si>
  <si>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</si>
  <si>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</si>
  <si>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</si>
  <si>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</si>
  <si>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</si>
  <si>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</si>
  <si>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</si>
  <si>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</si>
  <si>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</si>
  <si>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</si>
  <si>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</si>
  <si>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</si>
  <si>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</si>
  <si>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</si>
  <si>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</si>
  <si>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</si>
  <si>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</si>
  <si>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</si>
  <si>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</si>
  <si>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</si>
  <si>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</si>
  <si>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</si>
  <si>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</si>
  <si>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</si>
  <si>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</si>
  <si>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</si>
  <si>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</si>
  <si>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</si>
  <si>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</si>
  <si>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</si>
  <si>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</si>
  <si>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</si>
  <si>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</si>
  <si>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</si>
  <si>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</si>
  <si>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</si>
  <si>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</si>
  <si>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</si>
  <si>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</si>
  <si>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</si>
  <si>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</si>
  <si>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</si>
  <si>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</si>
  <si>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</si>
  <si>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</si>
  <si>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</si>
  <si>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</si>
  <si>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</si>
  <si>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</si>
  <si>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</si>
  <si>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</si>
  <si>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</si>
  <si>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</si>
  <si>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</si>
  <si>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</si>
  <si>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</si>
  <si>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</si>
  <si>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</si>
  <si>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</si>
  <si>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</si>
  <si>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</si>
  <si>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</si>
  <si>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</si>
  <si>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</si>
  <si>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</si>
  <si>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</si>
  <si>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</si>
  <si>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</si>
  <si>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</si>
  <si>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</si>
  <si>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</si>
  <si>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</si>
  <si>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</si>
  <si>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</si>
  <si>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</si>
  <si>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</si>
  <si>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</si>
  <si>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</si>
  <si>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</si>
  <si>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</si>
  <si>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</si>
  <si>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</si>
  <si>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</si>
  <si>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</si>
  <si>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</si>
  <si>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</si>
  <si>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</si>
  <si>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</si>
  <si>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</si>
  <si>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</si>
  <si>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</si>
  <si>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</si>
  <si>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</si>
  <si>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</si>
  <si>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</si>
  <si>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</si>
  <si>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</si>
  <si>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</si>
  <si>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</si>
  <si>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</si>
  <si>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</si>
  <si>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</si>
  <si>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</si>
  <si>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</si>
  <si>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</si>
  <si>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</si>
  <si>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</si>
  <si>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</si>
  <si>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</si>
  <si>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</si>
  <si>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</si>
  <si>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</si>
  <si>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</si>
  <si>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</si>
  <si>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</si>
  <si>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</si>
  <si>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</si>
  <si>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</si>
  <si>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</si>
  <si>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</si>
  <si>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</si>
  <si>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</si>
  <si>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</si>
  <si>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</si>
  <si>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</si>
  <si>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</si>
  <si>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</si>
  <si>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</si>
  <si>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</si>
  <si>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</si>
  <si>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</si>
  <si>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</si>
  <si>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</si>
  <si>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</si>
  <si>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</si>
  <si>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</si>
  <si>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</si>
  <si>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</si>
  <si>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</si>
  <si>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</si>
  <si>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</si>
  <si>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</si>
  <si>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</si>
  <si>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</si>
  <si>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</si>
  <si>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</si>
  <si>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</si>
  <si>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</si>
  <si>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</si>
  <si>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</si>
  <si>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</si>
  <si>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</si>
  <si>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</si>
  <si>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</si>
  <si>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</si>
  <si>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</si>
  <si>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</si>
  <si>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</si>
  <si>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</si>
  <si>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</si>
  <si>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</si>
  <si>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</si>
  <si>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</si>
  <si>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</si>
  <si>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</si>
  <si>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</si>
  <si>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</si>
  <si>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</si>
  <si>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</si>
  <si>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</si>
  <si>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</si>
  <si>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</si>
  <si>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</si>
  <si>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</si>
  <si>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</si>
  <si>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</si>
  <si>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</si>
  <si>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</si>
  <si>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</si>
  <si>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</si>
  <si>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</si>
  <si>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</si>
  <si>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</si>
  <si>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</si>
  <si>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</si>
  <si>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</si>
  <si>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</si>
  <si>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</si>
  <si>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</si>
  <si>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</si>
  <si>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</si>
  <si>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</si>
  <si>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</si>
  <si>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</si>
  <si>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</si>
  <si>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</si>
  <si>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</si>
  <si>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</si>
  <si>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</si>
  <si>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</si>
  <si>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</si>
  <si>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</si>
  <si>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</si>
  <si>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</si>
  <si>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</si>
  <si>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</si>
  <si>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</si>
  <si>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</si>
  <si>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</si>
  <si>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</si>
  <si>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</si>
  <si>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</si>
  <si>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</si>
  <si>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</si>
  <si>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</si>
  <si>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</si>
  <si>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</si>
  <si>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</si>
  <si>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</si>
  <si>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</si>
  <si>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</si>
  <si>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</si>
  <si>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</si>
  <si>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</si>
  <si>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</si>
  <si>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</si>
  <si>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</si>
  <si>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</si>
  <si>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</si>
  <si>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</si>
  <si>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</si>
  <si>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</si>
  <si>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</si>
  <si>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</si>
  <si>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</si>
  <si>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</si>
  <si>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</si>
  <si>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</si>
  <si>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</si>
  <si>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</si>
  <si>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</si>
  <si>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</si>
  <si>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</si>
  <si>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</si>
  <si>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</si>
  <si>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</si>
  <si>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</si>
  <si>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</si>
  <si>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</si>
  <si>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</si>
  <si>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</si>
  <si>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</si>
  <si>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</si>
  <si>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</si>
  <si>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</si>
  <si>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</si>
  <si>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</si>
  <si>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</si>
  <si>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</si>
  <si>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</si>
  <si>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</si>
  <si>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</si>
  <si>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</si>
  <si>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</si>
  <si>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</si>
  <si>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</si>
  <si>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</si>
  <si>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</si>
  <si>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</si>
  <si>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</si>
  <si>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</si>
  <si>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</si>
  <si>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</si>
  <si>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</si>
  <si>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</si>
  <si>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</si>
  <si>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</si>
  <si>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</si>
  <si>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</si>
  <si>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</si>
  <si>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</si>
  <si>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</si>
  <si>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</si>
  <si>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</si>
  <si>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</si>
  <si>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</si>
  <si>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</si>
  <si>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</si>
  <si>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</si>
  <si>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</si>
  <si>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</si>
  <si>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</si>
  <si>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</si>
  <si>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</si>
  <si>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</si>
  <si>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</si>
  <si>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</si>
  <si>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</si>
  <si>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</si>
  <si>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</si>
  <si>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</si>
  <si>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</si>
  <si>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</si>
  <si>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</si>
  <si>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</si>
  <si>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</si>
  <si>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</si>
  <si>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</si>
  <si>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</si>
  <si>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</si>
  <si>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</si>
  <si>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</si>
  <si>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</si>
  <si>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</si>
  <si>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</si>
  <si>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</si>
  <si>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</si>
  <si>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</si>
  <si>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</si>
  <si>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</si>
  <si>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</si>
  <si>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</si>
  <si>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</si>
  <si>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</si>
  <si>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</si>
  <si>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</si>
  <si>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</si>
  <si>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</si>
  <si>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</si>
  <si>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</si>
  <si>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</si>
  <si>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</si>
  <si>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</si>
  <si>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</si>
  <si>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</si>
  <si>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</si>
  <si>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</si>
  <si>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</si>
  <si>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</si>
  <si>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</si>
  <si>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</si>
  <si>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</si>
  <si>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</si>
  <si>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</si>
  <si>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</si>
  <si>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</si>
  <si>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</si>
  <si>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</si>
  <si>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</si>
  <si>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</si>
  <si>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</si>
  <si>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</si>
  <si>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</si>
  <si>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</si>
  <si>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</si>
  <si>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</si>
  <si>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</si>
  <si>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</si>
  <si>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</si>
  <si>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</si>
  <si>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</si>
  <si>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</si>
  <si>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</si>
  <si>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</si>
  <si>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</si>
  <si>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</si>
  <si>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</si>
  <si>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</si>
  <si>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</si>
  <si>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</si>
  <si>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</si>
  <si>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</si>
  <si>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</si>
  <si>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</si>
  <si>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</si>
  <si>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</si>
  <si>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</si>
  <si>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</si>
  <si>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</si>
  <si>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</si>
  <si>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</si>
  <si>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</si>
  <si>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</si>
  <si>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</si>
  <si>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</si>
  <si>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</si>
  <si>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</si>
  <si>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</si>
  <si>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</si>
  <si>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</si>
  <si>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</si>
  <si>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</si>
  <si>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</si>
  <si>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</si>
  <si>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</si>
  <si>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</si>
  <si>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</si>
  <si>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</si>
  <si>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</si>
  <si>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</si>
  <si>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</si>
  <si>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</si>
  <si>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</si>
  <si>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</si>
  <si>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</si>
  <si>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</si>
  <si>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</si>
  <si>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</si>
  <si>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</si>
  <si>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</si>
  <si>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</si>
  <si>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</si>
  <si>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</si>
  <si>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</si>
  <si>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</si>
  <si>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</si>
  <si>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</si>
  <si>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</si>
  <si>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</si>
  <si>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</si>
  <si>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</si>
  <si>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</si>
  <si>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</si>
  <si>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</si>
  <si>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</si>
  <si>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</si>
  <si>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</si>
  <si>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</si>
  <si>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</si>
  <si>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</si>
  <si>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</si>
  <si>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</si>
  <si>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</si>
  <si>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</si>
  <si>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</si>
  <si>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</si>
  <si>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</si>
  <si>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</si>
  <si>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</si>
  <si>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</si>
  <si>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</si>
  <si>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</si>
  <si>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</si>
  <si>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</si>
  <si>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</si>
  <si>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</si>
  <si>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</si>
  <si>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</si>
  <si>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</si>
  <si>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</si>
  <si>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</si>
  <si>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</si>
  <si>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</si>
  <si>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</si>
  <si>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</si>
  <si>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</si>
  <si>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</si>
  <si>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</si>
  <si>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</si>
  <si>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</si>
  <si>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</si>
  <si>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</si>
  <si>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</si>
  <si>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</si>
  <si>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</si>
  <si>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</si>
  <si>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</si>
  <si>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</si>
  <si>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</si>
  <si>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</si>
  <si>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</si>
  <si>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</si>
  <si>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</si>
  <si>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</si>
  <si>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</si>
  <si>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</si>
  <si>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</si>
  <si>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</si>
  <si>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</si>
  <si>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</si>
  <si>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</si>
  <si>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</si>
  <si>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</si>
  <si>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</si>
  <si>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</si>
  <si>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</si>
  <si>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</si>
  <si>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</si>
  <si>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</si>
  <si>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</si>
  <si>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</si>
  <si>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</si>
  <si>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</si>
  <si>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</si>
  <si>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</si>
  <si>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</si>
  <si>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</si>
  <si>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</si>
  <si>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</si>
  <si>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</si>
  <si>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</si>
  <si>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</si>
  <si>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</si>
  <si>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</si>
  <si>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</si>
  <si>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</si>
  <si>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</si>
  <si>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</si>
  <si>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</si>
  <si>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</si>
  <si>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</si>
  <si>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</si>
  <si>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</si>
  <si>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</si>
  <si>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</si>
  <si>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</si>
  <si>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</si>
  <si>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</si>
  <si>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</si>
  <si>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</si>
  <si>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</si>
  <si>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</si>
  <si>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</si>
  <si>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</si>
  <si>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</si>
  <si>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</si>
  <si>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</si>
  <si>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</si>
  <si>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</si>
  <si>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</si>
  <si>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</si>
  <si>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</si>
  <si>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</si>
  <si>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</si>
  <si>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</si>
  <si>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</si>
  <si>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</si>
  <si>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</si>
  <si>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</si>
  <si>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</si>
  <si>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</si>
  <si>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</si>
  <si>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</si>
  <si>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</si>
  <si>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</si>
  <si>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</si>
  <si>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</si>
  <si>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</si>
  <si>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</si>
  <si>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</si>
  <si>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</si>
  <si>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</si>
  <si>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</si>
  <si>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</si>
  <si>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</si>
  <si>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</si>
  <si>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</si>
  <si>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</si>
  <si>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</si>
  <si>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</si>
  <si>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</si>
  <si>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</si>
  <si>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</si>
  <si>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</si>
  <si>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</si>
  <si>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</si>
  <si>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</si>
  <si>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</si>
  <si>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</si>
  <si>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</si>
  <si>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</si>
  <si>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</si>
  <si>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</si>
  <si>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</si>
  <si>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</si>
  <si>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</si>
  <si>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</si>
  <si>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</si>
  <si>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</si>
  <si>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</si>
  <si>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</si>
  <si>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</si>
  <si>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</si>
  <si>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</si>
  <si>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</si>
  <si>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</si>
  <si>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</si>
  <si>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</si>
  <si>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</si>
  <si>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</si>
  <si>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</si>
  <si>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</si>
  <si>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</si>
  <si>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</si>
  <si>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</si>
  <si>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</si>
  <si>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</si>
  <si>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</si>
  <si>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</si>
  <si>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</si>
  <si>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</si>
  <si>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</si>
  <si>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</si>
  <si>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</si>
  <si>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</si>
  <si>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</si>
  <si>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</si>
  <si>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</si>
  <si>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</si>
  <si>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</si>
  <si>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</si>
  <si>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</si>
  <si>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</si>
  <si>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</si>
  <si>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</si>
  <si>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</si>
  <si>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</si>
  <si>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</si>
  <si>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</si>
  <si>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</si>
  <si>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</si>
  <si>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</si>
  <si>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</si>
  <si>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</si>
  <si>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</si>
  <si>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</si>
  <si>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</si>
  <si>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</si>
  <si>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</si>
  <si>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</si>
  <si>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</si>
  <si>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</si>
  <si>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</si>
  <si>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</si>
  <si>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</si>
  <si>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</si>
  <si>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</si>
  <si>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</si>
  <si>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</si>
  <si>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</si>
  <si>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</si>
  <si>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</si>
  <si>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</si>
  <si>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</si>
  <si>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</si>
  <si>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</si>
  <si>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</si>
  <si>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</si>
  <si>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</si>
  <si>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</si>
  <si>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</si>
  <si>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</si>
  <si>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</si>
  <si>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</si>
  <si>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</si>
  <si>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</si>
  <si>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</si>
  <si>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</si>
  <si>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</si>
  <si>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</si>
  <si>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</si>
  <si>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</si>
  <si>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</si>
  <si>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</si>
  <si>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</si>
  <si>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</si>
  <si>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</si>
  <si>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</si>
  <si>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</si>
  <si>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</si>
  <si>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</si>
  <si>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</si>
  <si>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</si>
  <si>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</si>
  <si>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</si>
  <si>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</si>
  <si>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</si>
  <si>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</si>
  <si>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</si>
  <si>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</si>
  <si>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</si>
  <si>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</si>
  <si>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</si>
  <si>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</si>
  <si>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</si>
  <si>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</si>
  <si>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</si>
  <si>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</si>
  <si>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</si>
  <si>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</si>
  <si>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</si>
  <si>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</si>
  <si>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</si>
  <si>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</si>
  <si>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</si>
  <si>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</si>
  <si>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</si>
  <si>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</si>
  <si>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</si>
  <si>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</si>
  <si>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</si>
  <si>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</si>
  <si>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</si>
  <si>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</si>
  <si>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</si>
  <si>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</si>
  <si>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</si>
  <si>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</si>
  <si>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</si>
  <si>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</si>
  <si>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</si>
  <si>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</si>
  <si>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</si>
  <si>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</si>
  <si>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</si>
  <si>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</si>
  <si>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</si>
  <si>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</si>
  <si>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</si>
  <si>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</si>
  <si>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</si>
  <si>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</si>
  <si>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</si>
  <si>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</si>
  <si>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</si>
  <si>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</si>
  <si>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</si>
  <si>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</si>
  <si>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</si>
  <si>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</si>
  <si>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</si>
  <si>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</si>
  <si>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</si>
  <si>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</si>
  <si>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</si>
  <si>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</si>
  <si>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</si>
  <si>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</si>
  <si>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</si>
  <si>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</si>
  <si>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</si>
  <si>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</si>
  <si>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</si>
  <si>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</si>
  <si>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</si>
  <si>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</si>
  <si>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</si>
  <si>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</si>
  <si>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</si>
  <si>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</si>
  <si>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</si>
  <si>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</si>
  <si>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</si>
  <si>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</si>
  <si>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</si>
  <si>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</si>
  <si>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</si>
  <si>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</si>
  <si>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</si>
  <si>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</si>
  <si>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</si>
  <si>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</si>
  <si>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</si>
  <si>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</si>
  <si>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</si>
  <si>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</si>
  <si>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</si>
  <si>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</si>
  <si>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</si>
  <si>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</si>
  <si>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</si>
  <si>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</si>
  <si>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</si>
  <si>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</si>
  <si>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</si>
  <si>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</si>
  <si>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</si>
  <si>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</si>
  <si>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</si>
  <si>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</si>
  <si>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</si>
  <si>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</si>
  <si>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</si>
  <si>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</si>
  <si>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</si>
  <si>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</si>
  <si>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</si>
  <si>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</si>
  <si>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</si>
  <si>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</si>
  <si>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</si>
  <si>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</si>
  <si>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</si>
  <si>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</si>
  <si>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</si>
  <si>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</si>
  <si>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</si>
  <si>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</si>
  <si>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</si>
  <si>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</si>
  <si>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</si>
  <si>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</si>
  <si>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</si>
  <si>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</si>
  <si>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</si>
  <si>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</si>
  <si>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</si>
  <si>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</si>
  <si>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</si>
  <si>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</si>
  <si>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</si>
  <si>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</si>
  <si>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</si>
  <si>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</si>
  <si>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</si>
  <si>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</si>
  <si>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</si>
  <si>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</si>
  <si>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</si>
  <si>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</si>
  <si>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</si>
  <si>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</si>
  <si>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</si>
  <si>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</si>
  <si>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</si>
  <si>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</si>
  <si>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</si>
  <si>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</si>
  <si>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</si>
  <si>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</si>
  <si>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</si>
  <si>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</si>
  <si>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</si>
  <si>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</si>
  <si>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</si>
  <si>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</si>
  <si>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</si>
  <si>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</si>
  <si>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</si>
  <si>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</si>
  <si>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</si>
  <si>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</si>
  <si>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</si>
  <si>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</si>
  <si>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</si>
  <si>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</si>
  <si>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</si>
  <si>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</si>
  <si>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</si>
  <si>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</si>
  <si>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</si>
  <si>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</si>
  <si>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</si>
  <si>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</si>
  <si>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</si>
  <si>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</si>
  <si>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</si>
  <si>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</si>
  <si>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</si>
  <si>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</si>
  <si>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</si>
  <si>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</si>
  <si>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</si>
  <si>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</si>
  <si>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</si>
  <si>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</si>
  <si>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</si>
  <si>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</si>
  <si>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</si>
  <si>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</si>
  <si>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</si>
  <si>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</si>
  <si>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</si>
  <si>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</si>
  <si>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</si>
  <si>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</si>
  <si>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</si>
  <si>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</si>
  <si>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</si>
  <si>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</si>
  <si>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</si>
  <si>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</si>
  <si>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</si>
  <si>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</si>
  <si>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</si>
  <si>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</si>
  <si>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</si>
  <si>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</si>
  <si>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</si>
  <si>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</si>
  <si>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</si>
  <si>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</si>
  <si>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</si>
  <si>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</si>
  <si>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</si>
  <si>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</si>
  <si>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</si>
  <si>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</si>
  <si>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</si>
  <si>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</si>
  <si>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</si>
  <si>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</si>
  <si>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</si>
  <si>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</si>
  <si>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</si>
  <si>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</si>
  <si>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</si>
  <si>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</si>
  <si>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</si>
  <si>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</si>
  <si>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</si>
  <si>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</si>
  <si>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</si>
  <si>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</si>
  <si>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</si>
  <si>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</si>
  <si>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</si>
  <si>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</si>
  <si>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</si>
  <si>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</si>
  <si>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</si>
  <si>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</si>
  <si>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</si>
  <si>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</si>
  <si>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</si>
  <si>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</si>
  <si>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</si>
  <si>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</si>
  <si>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</si>
  <si>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</si>
  <si>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</si>
  <si>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</si>
  <si>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</si>
  <si>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</si>
  <si>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</si>
  <si>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</si>
  <si>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</si>
  <si>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</si>
  <si>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</si>
  <si>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</si>
  <si>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</si>
  <si>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</si>
  <si>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</si>
  <si>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</si>
  <si>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</si>
  <si>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</si>
  <si>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</si>
  <si>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</si>
  <si>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</si>
  <si>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</si>
  <si>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</si>
  <si>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</si>
  <si>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</si>
  <si>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</si>
  <si>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</si>
  <si>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</si>
  <si>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</si>
  <si>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</si>
  <si>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</si>
  <si>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</si>
  <si>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</si>
  <si>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</si>
  <si>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</si>
  <si>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</si>
  <si>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</si>
  <si>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</si>
  <si>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</si>
  <si>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</si>
  <si>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</si>
  <si>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</si>
  <si>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</si>
  <si>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</si>
  <si>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</si>
  <si>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</si>
  <si>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</si>
  <si>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</si>
  <si>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</si>
  <si>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</si>
  <si>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</si>
  <si>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</si>
  <si>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</si>
  <si>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</si>
  <si>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</si>
  <si>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</si>
  <si>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</si>
  <si>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</si>
  <si>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</si>
  <si>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</si>
  <si>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</si>
  <si>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</si>
  <si>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</si>
  <si>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</si>
  <si>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</si>
  <si>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</si>
  <si>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</si>
  <si>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</si>
  <si>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</si>
  <si>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</si>
  <si>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</si>
  <si>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</si>
  <si>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</si>
  <si>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</si>
  <si>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</si>
  <si>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</si>
  <si>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</si>
  <si>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</si>
  <si>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</si>
  <si>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</si>
  <si>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</si>
  <si>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</si>
  <si>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</si>
  <si>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</si>
  <si>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</si>
  <si>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</si>
  <si>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</si>
  <si>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</si>
  <si>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</si>
  <si>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</si>
  <si>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</si>
  <si>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</si>
  <si>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</si>
  <si>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</si>
  <si>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</si>
  <si>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</si>
  <si>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</si>
  <si>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</si>
  <si>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</si>
  <si>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</si>
  <si>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</si>
  <si>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</si>
  <si>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</si>
  <si>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</si>
  <si>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</si>
  <si>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</si>
  <si>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</si>
  <si>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</si>
  <si>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</si>
  <si>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</si>
  <si>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</si>
  <si>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</si>
  <si>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</si>
  <si>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</si>
  <si>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</si>
  <si>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</si>
  <si>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</si>
  <si>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</si>
  <si>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</si>
  <si>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</si>
  <si>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</si>
  <si>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</si>
  <si>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</si>
  <si>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</si>
  <si>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</si>
  <si>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</si>
  <si>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</si>
  <si>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</si>
  <si>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</si>
  <si>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</si>
  <si>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</si>
  <si>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</si>
  <si>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</si>
  <si>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</si>
  <si>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</si>
  <si>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</si>
  <si>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</si>
  <si>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</si>
  <si>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</si>
  <si>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</si>
  <si>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</si>
  <si>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</si>
  <si>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</si>
  <si>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</si>
  <si>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</si>
  <si>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</si>
  <si>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</si>
  <si>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</si>
  <si>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</si>
  <si>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</si>
  <si>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</si>
  <si>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</si>
  <si>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</si>
  <si>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</si>
  <si>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</si>
  <si>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</si>
  <si>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</si>
  <si>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</si>
  <si>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</si>
  <si>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</si>
  <si>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</si>
  <si>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</si>
  <si>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</si>
  <si>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</si>
  <si>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</si>
  <si>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</si>
  <si>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</si>
  <si>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</si>
  <si>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</si>
  <si>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</si>
  <si>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</si>
  <si>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</si>
  <si>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</si>
  <si>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</si>
  <si>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</si>
  <si>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</si>
  <si>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</si>
  <si>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</si>
  <si>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</si>
  <si>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</si>
  <si>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</si>
  <si>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</si>
  <si>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</si>
  <si>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</si>
  <si>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</si>
  <si>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</si>
  <si>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</si>
  <si>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</si>
  <si>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</si>
  <si>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</si>
  <si>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</si>
  <si>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</si>
  <si>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</si>
  <si>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</si>
  <si>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</si>
  <si>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</si>
  <si>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</si>
  <si>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</si>
  <si>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</si>
  <si>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</si>
  <si>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</si>
  <si>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</si>
  <si>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</si>
  <si>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</si>
  <si>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</si>
  <si>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</si>
  <si>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</si>
  <si>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</si>
  <si>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</si>
  <si>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</si>
  <si>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</si>
  <si>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</si>
  <si>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</si>
  <si>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</si>
  <si>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</si>
  <si>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</si>
  <si>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</si>
  <si>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</si>
  <si>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</si>
  <si>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</si>
  <si>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</si>
  <si>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</si>
  <si>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</si>
  <si>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</si>
  <si>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</si>
  <si>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</si>
  <si>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</si>
  <si>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</si>
  <si>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</si>
  <si>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</si>
  <si>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</si>
  <si>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</si>
  <si>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</si>
  <si>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</si>
  <si>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</si>
  <si>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</si>
  <si>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</si>
  <si>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</si>
  <si>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</si>
  <si>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</si>
  <si>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</si>
  <si>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</si>
  <si>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</si>
  <si>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</si>
  <si>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</si>
  <si>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</si>
  <si>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</si>
  <si>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</si>
  <si>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</si>
  <si>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</si>
  <si>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</si>
  <si>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</si>
  <si>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</si>
  <si>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</si>
  <si>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</si>
  <si>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</si>
  <si>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</si>
  <si>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</si>
  <si>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</si>
  <si>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</si>
  <si>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</si>
  <si>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</si>
  <si>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</si>
  <si>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</si>
  <si>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</si>
  <si>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</si>
  <si>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</si>
  <si>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</si>
  <si>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</si>
  <si>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</si>
  <si>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</si>
  <si>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</si>
  <si>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</si>
  <si>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</si>
  <si>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</si>
  <si>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</si>
  <si>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</si>
  <si>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</si>
  <si>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</si>
  <si>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</si>
  <si>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</si>
  <si>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</si>
  <si>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</si>
  <si>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</si>
  <si>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</si>
  <si>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</si>
  <si>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</si>
  <si>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</si>
  <si>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</si>
  <si>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</si>
  <si>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</si>
  <si>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</si>
  <si>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</si>
  <si>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</si>
  <si>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</si>
  <si>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</si>
  <si>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</si>
  <si>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</si>
  <si>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</si>
  <si>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</si>
  <si>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</si>
  <si>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</si>
  <si>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</si>
  <si>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</si>
  <si>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</si>
  <si>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</si>
  <si>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</si>
  <si>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</si>
  <si>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</si>
  <si>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</si>
  <si>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</si>
  <si>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</si>
  <si>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</si>
  <si>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</si>
  <si>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</si>
  <si>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</si>
  <si>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</si>
  <si>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</si>
  <si>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</si>
  <si>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</si>
  <si>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</si>
  <si>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</si>
  <si>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</si>
  <si>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</si>
  <si>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</si>
  <si>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</si>
  <si>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</si>
  <si>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</si>
  <si>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</si>
  <si>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</si>
  <si>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</si>
  <si>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</si>
  <si>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</si>
  <si>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</si>
  <si>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</si>
  <si>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</si>
  <si>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</si>
  <si>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</si>
  <si>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</si>
  <si>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</si>
  <si>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</si>
  <si>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</si>
  <si>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</si>
  <si>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</si>
  <si>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</si>
  <si>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</si>
  <si>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</si>
  <si>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</si>
  <si>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</si>
  <si>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</si>
  <si>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</si>
  <si>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</si>
  <si>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</si>
  <si>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</si>
  <si>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</si>
  <si>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</si>
  <si>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</si>
  <si>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</si>
  <si>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</si>
  <si>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</si>
  <si>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</si>
  <si>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</si>
  <si>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</si>
  <si>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</si>
  <si>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</si>
  <si>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</si>
  <si>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</si>
  <si>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</si>
  <si>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</si>
  <si>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</si>
  <si>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</si>
  <si>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</si>
  <si>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</si>
  <si>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</si>
  <si>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</si>
  <si>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</si>
  <si>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</si>
  <si>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</si>
  <si>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</si>
  <si>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</si>
  <si>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</si>
  <si>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</si>
  <si>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</si>
  <si>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</si>
  <si>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</si>
  <si>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</si>
  <si>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</si>
  <si>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</si>
  <si>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</si>
  <si>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</si>
  <si>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</si>
  <si>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</si>
  <si>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</si>
  <si>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</si>
  <si>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</si>
  <si>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</si>
  <si>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</si>
  <si>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</si>
  <si>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</si>
  <si>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</si>
  <si>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</si>
  <si>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</si>
  <si>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</si>
  <si>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</si>
  <si>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</si>
  <si>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</si>
  <si>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</si>
  <si>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</si>
  <si>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</si>
  <si>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</si>
  <si>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</si>
  <si>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</si>
  <si>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</si>
  <si>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</si>
  <si>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</si>
  <si>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</si>
  <si>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</si>
  <si>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</si>
  <si>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</si>
  <si>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</si>
  <si>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</si>
  <si>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</si>
  <si>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</si>
  <si>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</si>
  <si>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</si>
  <si>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</si>
  <si>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</si>
  <si>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</si>
  <si>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</si>
  <si>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</si>
  <si>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</si>
  <si>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</si>
  <si>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</si>
  <si>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</si>
  <si>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</si>
  <si>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</si>
  <si>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</si>
  <si>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</si>
  <si>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</si>
  <si>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</si>
  <si>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</si>
  <si>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</si>
  <si>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</si>
  <si>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</si>
  <si>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</si>
  <si>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</si>
  <si>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</si>
  <si>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</si>
  <si>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</si>
  <si>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</si>
  <si>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</si>
  <si>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</si>
  <si>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</si>
  <si>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</si>
  <si>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</si>
  <si>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</si>
  <si>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</si>
  <si>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</si>
  <si>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</si>
  <si>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</si>
  <si>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</si>
  <si>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</si>
  <si>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</si>
  <si>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</si>
  <si>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</si>
  <si>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</si>
  <si>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</si>
  <si>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</si>
  <si>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</si>
  <si>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</si>
  <si>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</si>
  <si>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</si>
  <si>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</si>
  <si>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</si>
  <si>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</si>
  <si>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</si>
  <si>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</si>
  <si>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</si>
  <si>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</si>
  <si>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</si>
  <si>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</si>
  <si>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</si>
  <si>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</si>
  <si>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</si>
  <si>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</si>
  <si>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</si>
  <si>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</si>
  <si>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</si>
  <si>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</si>
  <si>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</si>
  <si>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</si>
  <si>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</si>
  <si>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</si>
  <si>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</si>
  <si>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</si>
  <si>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</si>
  <si>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</si>
  <si>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</si>
  <si>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</si>
  <si>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</si>
  <si>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</si>
  <si>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</si>
  <si>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</si>
  <si>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</si>
  <si>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</si>
  <si>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</si>
  <si>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</si>
  <si>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</si>
  <si>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</si>
  <si>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</si>
  <si>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</si>
  <si>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</si>
  <si>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</si>
  <si>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</si>
  <si>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</si>
  <si>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</si>
  <si>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</si>
  <si>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</si>
  <si>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</si>
  <si>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</si>
  <si>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</si>
  <si>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</si>
  <si>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</si>
  <si>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</si>
  <si>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</si>
  <si>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</si>
  <si>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</si>
  <si>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</si>
  <si>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</si>
  <si>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</si>
  <si>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</si>
  <si>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</si>
  <si>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</si>
  <si>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</si>
  <si>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</si>
  <si>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</si>
  <si>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</si>
  <si>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</si>
  <si>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</si>
  <si>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</si>
  <si>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</si>
  <si>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</si>
  <si>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</si>
  <si>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</si>
  <si>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</si>
  <si>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</si>
  <si>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</si>
  <si>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</si>
  <si>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</si>
  <si>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</si>
  <si>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</si>
  <si>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</si>
  <si>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</si>
  <si>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</si>
  <si>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</si>
  <si>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</si>
  <si>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</si>
  <si>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</si>
  <si>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</si>
  <si>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</si>
  <si>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</si>
  <si>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</si>
  <si>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</si>
  <si>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</si>
  <si>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</si>
  <si>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</si>
  <si>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</si>
  <si>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</si>
  <si>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</si>
  <si>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</si>
  <si>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</si>
  <si>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</si>
  <si>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</si>
  <si>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</si>
  <si>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</si>
  <si>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</si>
  <si>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</si>
  <si>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</si>
  <si>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</si>
  <si>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</si>
  <si>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</si>
  <si>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</si>
  <si>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</si>
  <si>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</si>
  <si>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</si>
  <si>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</si>
  <si>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</si>
  <si>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</si>
  <si>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</si>
  <si>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</si>
  <si>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</si>
  <si>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</si>
  <si>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</si>
  <si>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</si>
  <si>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</si>
  <si>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</si>
  <si>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</si>
  <si>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</si>
  <si>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</si>
  <si>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</si>
  <si>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</si>
  <si>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</si>
  <si>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</si>
  <si>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</si>
  <si>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</si>
  <si>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</si>
  <si>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</si>
  <si>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</si>
  <si>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</si>
  <si>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</si>
  <si>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</si>
  <si>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</si>
  <si>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</si>
  <si>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</si>
  <si>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</si>
  <si>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</si>
  <si>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</si>
  <si>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</si>
  <si>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</si>
  <si>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</si>
  <si>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</si>
  <si>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</si>
  <si>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</si>
  <si>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</si>
  <si>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</si>
  <si>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</si>
  <si>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</si>
  <si>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</si>
  <si>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</si>
  <si>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</si>
  <si>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</si>
  <si>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</si>
  <si>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</si>
  <si>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</si>
  <si>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</si>
  <si>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</si>
  <si>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</si>
  <si>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</si>
  <si>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</si>
  <si>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</si>
  <si>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</si>
  <si>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</si>
  <si>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</si>
  <si>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</si>
  <si>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</si>
  <si>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</si>
  <si>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</si>
  <si>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</si>
  <si>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</si>
  <si>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</si>
  <si>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</si>
  <si>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</si>
  <si>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</si>
  <si>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</si>
  <si>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</si>
  <si>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</si>
  <si>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</si>
  <si>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</si>
  <si>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</si>
  <si>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</si>
  <si>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</si>
  <si>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</si>
  <si>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</si>
  <si>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</si>
  <si>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</si>
  <si>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</si>
  <si>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</si>
  <si>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</si>
  <si>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</si>
  <si>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</si>
  <si>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</si>
  <si>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</si>
  <si>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</si>
  <si>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</si>
  <si>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</si>
  <si>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</si>
  <si>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</si>
  <si>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</si>
  <si>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</si>
  <si>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</si>
  <si>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</si>
  <si>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</si>
  <si>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</si>
  <si>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</si>
  <si>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</si>
  <si>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</si>
  <si>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</si>
  <si>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</si>
  <si>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</si>
  <si>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</si>
  <si>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</si>
  <si>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</si>
  <si>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</si>
  <si>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</si>
  <si>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</si>
  <si>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</si>
  <si>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</si>
  <si>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</si>
  <si>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</si>
  <si>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</si>
  <si>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</si>
  <si>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</si>
  <si>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</si>
  <si>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</si>
  <si>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</si>
  <si>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</si>
  <si>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</si>
  <si>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</si>
  <si>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</si>
  <si>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</si>
  <si>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</si>
  <si>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</si>
  <si>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</si>
  <si>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</si>
  <si>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</si>
  <si>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</si>
  <si>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</si>
  <si>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</si>
  <si>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</si>
  <si>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</si>
  <si>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</si>
  <si>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</si>
  <si>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</si>
  <si>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</si>
  <si>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</si>
  <si>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</si>
  <si>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</si>
  <si>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</si>
  <si>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</si>
  <si>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</si>
  <si>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</si>
  <si>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</si>
  <si>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</si>
  <si>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</si>
  <si>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</si>
  <si>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</si>
  <si>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</si>
  <si>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</si>
  <si>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</si>
  <si>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</si>
  <si>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</si>
  <si>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</si>
  <si>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</si>
  <si>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</si>
  <si>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</si>
  <si>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</si>
  <si>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</si>
  <si>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</si>
  <si>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</si>
  <si>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</si>
  <si>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</si>
  <si>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</si>
  <si>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</si>
  <si>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</si>
  <si>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</si>
  <si>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</si>
  <si>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</si>
  <si>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</si>
  <si>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</si>
  <si>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</si>
  <si>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</si>
  <si>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</si>
  <si>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</si>
  <si>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</si>
  <si>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</si>
  <si>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</si>
  <si>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</si>
  <si>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</si>
  <si>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</si>
  <si>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</si>
  <si>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</si>
  <si>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</si>
  <si>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</si>
  <si>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</si>
  <si>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</si>
  <si>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</si>
  <si>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</si>
  <si>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</si>
  <si>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</si>
  <si>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</si>
  <si>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</si>
  <si>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</si>
  <si>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</si>
  <si>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</si>
  <si>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</si>
  <si>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</si>
  <si>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</si>
  <si>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</si>
  <si>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</si>
  <si>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</si>
  <si>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</si>
  <si>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</si>
  <si>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</si>
  <si>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</si>
  <si>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</si>
  <si>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</si>
  <si>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</si>
  <si>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</si>
  <si>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</si>
  <si>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</si>
  <si>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</si>
  <si>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</si>
  <si>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</si>
  <si>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</si>
  <si>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</si>
  <si>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</si>
  <si>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</si>
  <si>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</si>
  <si>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</si>
  <si>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</si>
  <si>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</si>
  <si>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</si>
  <si>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</si>
  <si>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</si>
  <si>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</si>
  <si>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</si>
  <si>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</si>
  <si>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</si>
  <si>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</si>
  <si>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</si>
  <si>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</si>
  <si>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</si>
  <si>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</si>
  <si>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</si>
  <si>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</si>
  <si>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</si>
  <si>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</si>
  <si>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</si>
  <si>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</si>
  <si>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</si>
  <si>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</si>
  <si>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</si>
  <si>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</si>
  <si>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</si>
  <si>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</si>
  <si>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</si>
  <si>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</si>
  <si>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</si>
  <si>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</si>
  <si>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</si>
  <si>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</si>
  <si>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</si>
  <si>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</si>
  <si>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</si>
  <si>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</si>
  <si>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</si>
  <si>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</si>
  <si>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</si>
  <si>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</si>
  <si>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</si>
  <si>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</si>
  <si>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</si>
  <si>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</si>
  <si>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</si>
  <si>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</si>
  <si>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</si>
  <si>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</si>
  <si>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</si>
  <si>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</si>
  <si>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</si>
  <si>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</si>
  <si>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</si>
  <si>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</si>
  <si>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</si>
  <si>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</si>
  <si>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</si>
  <si>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</si>
  <si>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</si>
  <si>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</si>
  <si>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</si>
  <si>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</si>
  <si>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</si>
  <si>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</si>
  <si>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</si>
  <si>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</si>
  <si>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</si>
  <si>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</si>
  <si>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</si>
  <si>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</si>
  <si>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</si>
  <si>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</si>
  <si>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</si>
  <si>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</si>
  <si>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</si>
  <si>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</si>
  <si>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</si>
  <si>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</si>
  <si>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</si>
  <si>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</si>
  <si>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</si>
  <si>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</si>
  <si>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</si>
  <si>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</si>
  <si>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</si>
  <si>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</si>
  <si>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</si>
  <si>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</si>
  <si>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</si>
  <si>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</si>
  <si>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</si>
  <si>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</si>
  <si>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</si>
  <si>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</si>
  <si>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</si>
  <si>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</si>
  <si>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</si>
  <si>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</si>
  <si>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</si>
  <si>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</si>
  <si>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</si>
  <si>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</si>
  <si>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</si>
  <si>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</si>
  <si>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</si>
  <si>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</si>
  <si>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</si>
  <si>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</si>
  <si>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</si>
  <si>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</si>
  <si>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</si>
  <si>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</si>
  <si>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</si>
  <si>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</si>
  <si>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</si>
  <si>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</si>
  <si>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</si>
  <si>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</si>
  <si>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</si>
  <si>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</si>
  <si>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</si>
  <si>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</si>
  <si>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</si>
  <si>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</si>
  <si>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</si>
  <si>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</si>
  <si>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</si>
  <si>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</si>
  <si>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</si>
  <si>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</si>
  <si>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</si>
  <si>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</si>
  <si>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</si>
  <si>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</si>
  <si>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</si>
  <si>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</si>
  <si>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</si>
  <si>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</si>
  <si>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</si>
  <si>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</si>
  <si>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</si>
  <si>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</si>
  <si>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</si>
  <si>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</si>
  <si>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</si>
  <si>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</si>
  <si>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</si>
  <si>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</si>
  <si>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</si>
  <si>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</si>
  <si>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</si>
  <si>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</si>
  <si>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</si>
  <si>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</si>
  <si>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</si>
  <si>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</si>
  <si>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</si>
  <si>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</si>
  <si>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</si>
  <si>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</si>
  <si>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</si>
  <si>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</si>
  <si>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</si>
  <si>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</si>
  <si>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</si>
  <si>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</si>
  <si>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</si>
  <si>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</si>
  <si>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</si>
  <si>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</si>
  <si>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</si>
  <si>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</si>
  <si>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</si>
  <si>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</si>
  <si>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</si>
  <si>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</si>
  <si>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</si>
  <si>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</si>
  <si>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</si>
  <si>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</si>
  <si>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</si>
  <si>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</si>
  <si>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</si>
  <si>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</si>
  <si>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</si>
  <si>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</si>
  <si>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</si>
  <si>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</si>
  <si>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</si>
  <si>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</si>
  <si>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</si>
  <si>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</si>
  <si>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</si>
  <si>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</si>
  <si>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</si>
  <si>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</si>
  <si>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</si>
  <si>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</si>
  <si>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</si>
  <si>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</si>
  <si>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</si>
  <si>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</si>
  <si>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</si>
  <si>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</si>
  <si>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</si>
  <si>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</si>
  <si>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</si>
  <si>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</si>
  <si>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</si>
  <si>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</si>
  <si>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</si>
  <si>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</si>
  <si>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</si>
  <si>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</si>
  <si>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</si>
  <si>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</si>
  <si>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</si>
  <si>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</si>
  <si>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</si>
  <si>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</si>
  <si>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</si>
  <si>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</si>
  <si>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</si>
  <si>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</si>
  <si>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</si>
  <si>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</si>
  <si>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</si>
  <si>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</si>
  <si>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</si>
  <si>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</si>
  <si>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</si>
  <si>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</si>
  <si>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</si>
  <si>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</si>
  <si>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</si>
  <si>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</si>
  <si>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</si>
  <si>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</si>
  <si>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</si>
  <si>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</si>
  <si>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</si>
  <si>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</si>
  <si>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</si>
  <si>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</si>
  <si>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</si>
  <si>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</si>
  <si>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</si>
  <si>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</si>
  <si>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</si>
  <si>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</si>
  <si>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</si>
  <si>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</si>
  <si>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</si>
  <si>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</si>
  <si>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</si>
  <si>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</si>
  <si>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</si>
  <si>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</si>
  <si>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</si>
  <si>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</si>
  <si>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</si>
  <si>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</si>
  <si>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</si>
  <si>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</si>
  <si>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</si>
  <si>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</si>
  <si>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</si>
  <si>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</si>
  <si>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</si>
  <si>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</si>
  <si>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</si>
  <si>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</si>
  <si>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</si>
  <si>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</si>
  <si>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</si>
  <si>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</si>
  <si>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</si>
  <si>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</si>
  <si>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</si>
  <si>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</si>
  <si>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</si>
  <si>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</si>
  <si>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</si>
  <si>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</si>
  <si>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</si>
  <si>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</si>
  <si>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</si>
  <si>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</si>
  <si>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</si>
  <si>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</si>
  <si>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</si>
  <si>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</si>
  <si>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</si>
  <si>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</si>
  <si>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</si>
  <si>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</si>
  <si>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</si>
  <si>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</si>
  <si>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</si>
  <si>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</si>
  <si>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</si>
  <si>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</si>
  <si>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</si>
  <si>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</si>
  <si>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</si>
  <si>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</si>
  <si>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</si>
  <si>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</si>
  <si>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</si>
  <si>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</si>
  <si>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</si>
  <si>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</si>
  <si>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</si>
  <si>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</si>
  <si>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</si>
  <si>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</si>
  <si>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</si>
  <si>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</si>
  <si>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</si>
  <si>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</si>
  <si>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</si>
  <si>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</si>
  <si>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</si>
  <si>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</si>
  <si>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</si>
  <si>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</si>
  <si>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</si>
  <si>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</si>
  <si>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</si>
  <si>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</si>
  <si>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</si>
  <si>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</si>
  <si>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</si>
  <si>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</si>
  <si>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</si>
  <si>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</si>
  <si>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</si>
  <si>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</si>
  <si>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</si>
  <si>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</si>
  <si>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</si>
  <si>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</si>
  <si>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</si>
  <si>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</si>
  <si>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</si>
  <si>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</si>
  <si>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</si>
  <si>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</si>
  <si>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</si>
  <si>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</si>
  <si>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</si>
  <si>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</si>
  <si>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</si>
  <si>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</si>
  <si>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</si>
  <si>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</si>
  <si>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</si>
  <si>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</si>
  <si>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</si>
  <si>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</si>
  <si>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</si>
  <si>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</si>
  <si>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</si>
  <si>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</si>
  <si>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</si>
  <si>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</si>
  <si>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</si>
  <si>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</si>
  <si>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</si>
  <si>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</si>
  <si>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</si>
  <si>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</si>
  <si>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</si>
  <si>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</si>
  <si>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</si>
  <si>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</si>
  <si>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</si>
  <si>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</si>
  <si>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</si>
  <si>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</si>
  <si>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</si>
  <si>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</si>
  <si>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</si>
  <si>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</si>
  <si>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</si>
  <si>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</si>
  <si>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</si>
  <si>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</si>
  <si>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</si>
  <si>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</si>
  <si>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</si>
  <si>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</si>
  <si>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</si>
  <si>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</si>
  <si>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</si>
  <si>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</si>
  <si>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</si>
  <si>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</si>
  <si>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</si>
  <si>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</si>
  <si>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</si>
  <si>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</si>
  <si>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</si>
  <si>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</si>
  <si>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</si>
  <si>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</si>
  <si>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</si>
  <si>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</si>
  <si>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</si>
  <si>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</si>
  <si>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</si>
  <si>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</si>
  <si>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</si>
  <si>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</si>
  <si>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</si>
  <si>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</si>
  <si>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</si>
  <si>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</si>
  <si>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</si>
  <si>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</si>
  <si>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</si>
  <si>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</si>
  <si>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</si>
  <si>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</si>
  <si>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</si>
  <si>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</si>
  <si>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</si>
  <si>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</si>
  <si>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</si>
  <si>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</si>
  <si>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</si>
  <si>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</si>
  <si>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</si>
  <si>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</si>
  <si>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</si>
  <si>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</si>
  <si>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</si>
  <si>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</si>
  <si>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</si>
  <si>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</si>
  <si>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</si>
  <si>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</si>
  <si>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</si>
  <si>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</si>
  <si>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</si>
  <si>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</si>
  <si>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</si>
  <si>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</si>
  <si>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</si>
  <si>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</si>
  <si>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</si>
  <si>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</si>
  <si>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</si>
  <si>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</si>
  <si>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</si>
  <si>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</si>
  <si>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</si>
  <si>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</si>
  <si>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</si>
  <si>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</si>
  <si>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</si>
  <si>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</si>
  <si>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</si>
  <si>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</si>
  <si>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</si>
  <si>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</si>
  <si>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</si>
  <si>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</si>
  <si>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</si>
  <si>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</si>
  <si>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</si>
  <si>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</si>
  <si>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</si>
  <si>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</si>
  <si>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</si>
  <si>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</si>
  <si>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</si>
  <si>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</si>
  <si>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</si>
  <si>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</si>
  <si>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</si>
  <si>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</si>
  <si>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</si>
  <si>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</si>
  <si>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</si>
  <si>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</si>
  <si>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</si>
  <si>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</si>
  <si>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</si>
  <si>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</si>
  <si>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</si>
  <si>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</si>
  <si>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</si>
  <si>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</si>
  <si>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</si>
  <si>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</si>
  <si>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</si>
  <si>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</si>
  <si>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</si>
  <si>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</si>
  <si>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</si>
  <si>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</si>
  <si>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</si>
  <si>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</si>
  <si>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</si>
  <si>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</si>
  <si>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</si>
  <si>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</si>
  <si>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</si>
  <si>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</si>
  <si>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</si>
  <si>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</si>
  <si>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</si>
  <si>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</si>
  <si>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</si>
  <si>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</si>
  <si>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</si>
  <si>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</si>
  <si>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</si>
  <si>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</si>
  <si>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</si>
  <si>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</si>
  <si>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</si>
  <si>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</si>
  <si>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</si>
  <si>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</si>
  <si>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</si>
  <si>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</si>
  <si>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</si>
  <si>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</si>
  <si>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</si>
  <si>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</si>
  <si>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</si>
  <si>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</si>
  <si>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</si>
  <si>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</si>
  <si>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</si>
  <si>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</si>
  <si>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</si>
  <si>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</si>
  <si>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</si>
  <si>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</si>
  <si>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</si>
  <si>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</si>
  <si>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</si>
  <si>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</si>
  <si>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</si>
  <si>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</si>
  <si>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</si>
  <si>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</si>
  <si>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</si>
  <si>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</si>
  <si>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</si>
  <si>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</si>
  <si>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</si>
  <si>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</si>
  <si>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</si>
  <si>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</si>
  <si>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</si>
  <si>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</si>
  <si>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</si>
  <si>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</si>
  <si>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</si>
  <si>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</si>
  <si>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</si>
  <si>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</si>
  <si>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</si>
  <si>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</si>
  <si>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</si>
  <si>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</si>
  <si>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</si>
  <si>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</si>
  <si>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</si>
  <si>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</si>
  <si>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</si>
  <si>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</si>
  <si>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</si>
  <si>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</si>
  <si>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</si>
  <si>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</si>
  <si>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</si>
  <si>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</si>
  <si>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</si>
  <si>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</si>
  <si>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</si>
  <si>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</si>
  <si>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</si>
  <si>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</si>
  <si>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</si>
  <si>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</si>
  <si>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</si>
  <si>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</si>
  <si>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</si>
  <si>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</si>
  <si>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</si>
  <si>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</si>
  <si>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</si>
  <si>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</si>
  <si>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</si>
  <si>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</si>
  <si>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</si>
  <si>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</si>
  <si>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</si>
  <si>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</si>
  <si>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</si>
  <si>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</si>
  <si>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</si>
  <si>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</si>
  <si>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</si>
  <si>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</si>
  <si>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</si>
  <si>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</si>
  <si>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</si>
  <si>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</si>
  <si>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</si>
  <si>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</si>
  <si>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</si>
  <si>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</si>
  <si>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</si>
  <si>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</si>
  <si>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</si>
  <si>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</si>
  <si>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</si>
  <si>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</si>
  <si>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</si>
  <si>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</si>
  <si>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</si>
  <si>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</si>
  <si>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</si>
  <si>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</si>
  <si>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</si>
  <si>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</si>
  <si>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</si>
  <si>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</si>
  <si>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</si>
  <si>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</si>
  <si>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</si>
  <si>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</si>
  <si>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</si>
  <si>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</si>
  <si>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</si>
  <si>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</si>
  <si>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</si>
  <si>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</si>
  <si>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</si>
  <si>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</si>
  <si>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</si>
  <si>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</si>
  <si>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</si>
  <si>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</si>
  <si>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</si>
  <si>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</si>
  <si>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</si>
  <si>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</si>
  <si>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</si>
  <si>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</si>
  <si>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</si>
  <si>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</si>
  <si>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</si>
  <si>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</si>
  <si>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</si>
  <si>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</si>
  <si>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</si>
  <si>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</si>
  <si>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</si>
  <si>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</si>
  <si>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</si>
  <si>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</si>
  <si>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</si>
  <si>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</si>
  <si>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</si>
  <si>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</si>
  <si>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</si>
  <si>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</si>
  <si>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</si>
  <si>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</si>
  <si>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</si>
  <si>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</si>
  <si>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</si>
  <si>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</si>
  <si>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</si>
  <si>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</si>
  <si>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</si>
  <si>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</si>
  <si>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</si>
  <si>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</si>
  <si>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</si>
  <si>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</si>
  <si>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</si>
  <si>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</si>
  <si>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</si>
  <si>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</si>
  <si>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</si>
  <si>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</si>
  <si>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</si>
  <si>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</si>
  <si>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</si>
  <si>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</si>
  <si>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</si>
  <si>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</si>
  <si>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</si>
  <si>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</si>
  <si>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</si>
  <si>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</si>
  <si>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</si>
  <si>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</si>
  <si>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</si>
  <si>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</si>
  <si>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</si>
  <si>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</si>
  <si>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</si>
  <si>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</si>
  <si>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</si>
  <si>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</si>
  <si>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</si>
  <si>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</si>
  <si>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</si>
  <si>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PCM-20251117-00001688</t>
  </si>
  <si>
    <t xml:space="preserve">TE issue//Site access under LATIS &amp;  located in Aramco , we are facing access issue </t>
  </si>
  <si>
    <t>PCM-20251117-00002072</t>
  </si>
  <si>
    <t>Site sharing with TAWAL, and our team is currently waiting for the TAWAL key to be arranged by ImanCo</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</si>
  <si>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</si>
  <si>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</si>
  <si>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</si>
  <si>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</si>
  <si>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</si>
  <si>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</si>
  <si>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</si>
  <si>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</si>
  <si>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</si>
  <si>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</si>
  <si>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PCM-20251117-00001689</t>
  </si>
  <si>
    <t xml:space="preserve">Sceco failure at site and not applicable to connect PG as the meter is available inside building and sharing with owner , Sceco complain registered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</si>
</sst>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3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3" totalsRowShown="0" headerRowDxfId="157" dataDxfId="156" headerRowBorderDxfId="154" tableBorderDxfId="155" totalsRowBorderDxfId="153">
  <autoFilter ref="A1:CJ20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85" totalsRowShown="0" headerRowDxfId="64" dataDxfId="63" headerRowBorderDxfId="61" tableBorderDxfId="62">
  <autoFilter ref="A1:L98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16" totalsRowShown="0" headerRowDxfId="48" dataDxfId="47" headerRowBorderDxfId="45" tableBorderDxfId="46" totalsRowBorderDxfId="44">
  <autoFilter ref="A1:L51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51" totalsRowShown="0" headerRowDxfId="31" dataDxfId="30" headerRowBorderDxfId="28" tableBorderDxfId="29">
  <autoFilter ref="A1:L15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4" totalsRowShown="0" headerRowDxfId="15" dataDxfId="14" headerRowBorderDxfId="12" tableBorderDxfId="13">
  <autoFilter ref="A1:L8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0"/>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315.94615231481293</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9"/>
      <c r="E3" s="130"/>
      <c r="F3" s="127"/>
      <c r="G3" s="131">
        <f ca="1">IFERROR(NOW()-F3,"")</f>
        <v>45978.894578240739</v>
      </c>
      <c r="H3" s="127"/>
      <c r="I3" s="129" t="str">
        <f>IFERROR(VLOOKUP(D3,DB!A:F,6,0),"")</f>
        <v/>
      </c>
      <c r="J3" s="129" t="str">
        <f>IFERROR(VLOOKUP(D3,DB!A:G,7,0),"")</f>
        <v/>
      </c>
      <c r="K3" s="132"/>
      <c r="L3" s="133" t="str">
        <f>IFERROR(VLOOKUP(D3,DB!A:I,9,0),"")</f>
        <v/>
      </c>
    </row>
    <row r="4" spans="1:15" ht="15" customHeight="1">
      <c r="A4" s="128"/>
      <c r="B4" s="129" t="str">
        <f>IFERROR(VLOOKUP(D4,DB!A:K,11,0),"")</f>
        <v/>
      </c>
      <c r="C4" s="129"/>
      <c r="D4" s="129"/>
      <c r="E4" s="130"/>
      <c r="F4" s="127"/>
      <c r="G4" s="131">
        <f ca="1">IFERROR(NOW()-F4,"")</f>
        <v>45978.894578240739</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45978.894578240739</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45978.894578240739</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45978.894578240739</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45978.894578240739</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45978.894578240739</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45978.894578240739</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45978.894578240739</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45978.894578240739</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45978.894578240739</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45978.894578240739</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45978.894578240739</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45978.894578240739</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45978.894578240739</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45978.894578240739</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45978.894578240739</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45978.894578240739</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45978.894578240739</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45978.894578240739</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45978.894578240739</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45978.894578240739</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45978.894578240739</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45978.894578240739</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45978.894578240739</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45978.894578240739</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45978.894578240739</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45978.894578240739</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45978.894578240739</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45978.894578240739</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45978.894578240739</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45978.894578240739</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45978.894578240739</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45978.894578240739</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45978.894578240739</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45978.894578240739</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45978.894578240739</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45978.894578240739</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45978.894578240739</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45978.894578240739</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45978.894578240739</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45978.894578240739</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45978.894578240739</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45978.894578240739</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45978.894578240739</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45978.894578240739</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45978.894578240739</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45978.894578240739</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45978.894578240739</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45978.894578240739</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45978.894578240739</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45978.894578240739</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45978.894578240739</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45978.894578240739</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45978.894578240739</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45978.894578240739</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45978.894578240739</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45978.894578240739</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45978.894578240739</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45978.894578240739</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45978.894578240739</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45978.894578240739</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45978.894578240739</v>
      </c>
      <c r="H65" s="127"/>
      <c r="I65" s="129" t="str">
        <f>IFERROR(VLOOKUP(D65,DB!A:F,6,0),"")</f>
        <v/>
      </c>
      <c r="J65" s="129" t="str">
        <f>IFERROR(VLOOKUP(D65,DB!A:G,7,0),"")</f>
        <v/>
      </c>
      <c r="K65" s="132"/>
      <c r="L65" s="133" t="str">
        <f>IFERROR(VLOOKUP(D65,DB!A:I,9,0),"")</f>
        <v/>
      </c>
    </row>
    <row r="66" spans="1:12" ht="15" customHeight="1">
      <c r="A66" s="128"/>
      <c r="B66" s="129" t="str">
        <f>IFERROR(VLOOKUP(D66,DB!A:K,11,0),"")</f>
        <v/>
      </c>
      <c r="C66" s="129"/>
      <c r="D66" s="129"/>
      <c r="E66" s="130"/>
      <c r="F66" s="127"/>
      <c r="G66" s="131">
        <f ca="1">IFERROR(NOW()-F66,"")</f>
        <v>45978.894578240739</v>
      </c>
      <c r="H66" s="127"/>
      <c r="I66" s="129" t="str">
        <f>IFERROR(VLOOKUP(D66,DB!A:F,6,0),"")</f>
        <v/>
      </c>
      <c r="J66" s="129" t="str">
        <f>IFERROR(VLOOKUP(D66,DB!A:G,7,0),"")</f>
        <v/>
      </c>
      <c r="K66" s="132"/>
      <c r="L66" s="133" t="str">
        <f>IFERROR(VLOOKUP(D66,DB!A:I,9,0),"")</f>
        <v/>
      </c>
    </row>
    <row r="67" spans="1:12" ht="15" customHeight="1">
      <c r="A67" s="128"/>
      <c r="B67" s="129" t="str">
        <f>IFERROR(VLOOKUP(D67,DB!A:K,11,0),"")</f>
        <v/>
      </c>
      <c r="C67" s="129"/>
      <c r="D67" s="129"/>
      <c r="E67" s="130"/>
      <c r="F67" s="127"/>
      <c r="G67" s="131">
        <f ca="1">IFERROR(NOW()-F67,"")</f>
        <v>45978.894578240739</v>
      </c>
      <c r="H67" s="127"/>
      <c r="I67" s="129" t="str">
        <f>IFERROR(VLOOKUP(D67,DB!A:F,6,0),"")</f>
        <v/>
      </c>
      <c r="J67" s="129" t="str">
        <f>IFERROR(VLOOKUP(D67,DB!A:G,7,0),"")</f>
        <v/>
      </c>
      <c r="K67" s="132"/>
      <c r="L67" s="133" t="str">
        <f>IFERROR(VLOOKUP(D67,DB!A:I,9,0),"")</f>
        <v/>
      </c>
    </row>
    <row r="68" spans="1:12" ht="15" customHeight="1">
      <c r="A68" s="128"/>
      <c r="B68" s="129" t="str">
        <f>IFERROR(VLOOKUP(D68,DB!A:K,11,0),"")</f>
        <v/>
      </c>
      <c r="C68" s="129"/>
      <c r="D68" s="129"/>
      <c r="E68" s="130"/>
      <c r="F68" s="127"/>
      <c r="G68" s="131">
        <f ca="1">IFERROR(NOW()-F68,"")</f>
        <v>45978.894578240739</v>
      </c>
      <c r="H68" s="127"/>
      <c r="I68" s="129" t="str">
        <f>IFERROR(VLOOKUP(D68,DB!A:F,6,0),"")</f>
        <v/>
      </c>
      <c r="J68" s="129" t="str">
        <f>IFERROR(VLOOKUP(D68,DB!A:G,7,0),"")</f>
        <v/>
      </c>
      <c r="K68" s="132"/>
      <c r="L68" s="133" t="str">
        <f>IFERROR(VLOOKUP(D68,DB!A:I,9,0),"")</f>
        <v/>
      </c>
    </row>
    <row r="69" spans="1:12" ht="15" customHeight="1">
      <c r="A69" s="128"/>
      <c r="B69" s="129" t="str">
        <f>IFERROR(VLOOKUP(D69,DB!A:K,11,0),"")</f>
        <v/>
      </c>
      <c r="C69" s="129"/>
      <c r="D69" s="129"/>
      <c r="E69" s="130"/>
      <c r="F69" s="127"/>
      <c r="G69" s="131">
        <f ca="1">IFERROR(NOW()-F69,"")</f>
        <v>45978.894578240739</v>
      </c>
      <c r="H69" s="127"/>
      <c r="I69" s="129" t="str">
        <f>IFERROR(VLOOKUP(D69,DB!A:F,6,0),"")</f>
        <v/>
      </c>
      <c r="J69" s="129" t="str">
        <f>IFERROR(VLOOKUP(D69,DB!A:G,7,0),"")</f>
        <v/>
      </c>
      <c r="K69" s="132"/>
      <c r="L69" s="133" t="str">
        <f>IFERROR(VLOOKUP(D69,DB!A:I,9,0),"")</f>
        <v/>
      </c>
    </row>
    <row r="70" spans="1:12" ht="15" customHeight="1">
      <c r="A70" s="128"/>
      <c r="B70" s="129" t="str">
        <f>IFERROR(VLOOKUP(D70,DB!A:K,11,0),"")</f>
        <v/>
      </c>
      <c r="C70" s="129"/>
      <c r="D70" s="129"/>
      <c r="E70" s="130"/>
      <c r="F70" s="127"/>
      <c r="G70" s="131">
        <f ca="1">IFERROR(NOW()-F70,"")</f>
        <v>45978.894578240739</v>
      </c>
      <c r="H70" s="127"/>
      <c r="I70" s="129" t="str">
        <f>IFERROR(VLOOKUP(D70,DB!A:F,6,0),"")</f>
        <v/>
      </c>
      <c r="J70" s="129" t="str">
        <f>IFERROR(VLOOKUP(D70,DB!A:G,7,0),"")</f>
        <v/>
      </c>
      <c r="K70" s="132"/>
      <c r="L70" s="133" t="str">
        <f>IFERROR(VLOOKUP(D70,DB!A:I,9,0),"")</f>
        <v/>
      </c>
    </row>
  </sheetData>
  <customSheetViews>
    <customSheetView guid="{F6042A99-DD27-4453-835D-0834D95730CC}" filter="1" showAutoFilter="1">
      <pageMargins left="0" right="0" top="0" bottom="0" header="0" footer="0"/>
      <autoFilter ref="B1:M1" xr:uid="{5463F18C-0B50-4986-B2FE-9EA2C910094A}"/>
    </customSheetView>
  </customSheetViews>
  <dataValidations count="2">
    <dataValidation allowBlank="1" showInputMessage="1" showErrorMessage="1" sqref="E1" xr:uid="{5DBA255D-CDD9-49FB-AD3C-AF70AB4EE696}"/>
    <dataValidation type="list" allowBlank="1" showInputMessage="1" showErrorMessage="1" sqref="E2:E7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3"/>
  <sheetViews>
    <sheetView workbookViewId="0">
      <pane ySplit="1" topLeftCell="A2" activePane="bottomLeft" state="frozen"/>
      <selection pane="bottomLeft" activeCell="K14" sqref="K1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4"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153.8947402777776</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22777</v>
      </c>
      <c r="E4" s="102" t="s">
        <v>39021</v>
      </c>
      <c r="F4" s="86">
        <v>45978.738206018519</v>
      </c>
      <c r="G4" s="75">
        <f ca="1">IFERROR(NOW()-F4,"-")</f>
        <v>0.15637222221994307</v>
      </c>
      <c r="H4" s="103">
        <v>45976.440057870372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45978.894578240739</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45978.894578240739</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45978.894578240739</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45978.894578240739</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45978.894578240739</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45978.894578240739</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45978.894578240739</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45978.894578240739</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45978.894578240739</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45978.894578240739</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45978.894578240739</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45978.894578240739</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45978.894578240739</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45978.894578240739</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45978.894578240739</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45978.894578240739</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45978.894578240739</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45978.894578240739</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45978.894578240739</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45978.894578240739</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45978.894578240739</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45978.894578240739</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45978.894578240739</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45978.894578240739</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45978.894578240739</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45978.894578240739</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45978.894578240739</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45978.894578240739</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45978.894578240739</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45978.894578240739</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45978.894578240739</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45978.894578240739</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45978.894578240739</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45978.894578240739</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45978.894578240739</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45978.894578240739</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45978.894578240739</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45978.894578240739</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45978.894578240739</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45978.894578240739</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45978.894578240739</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45978.894578240739</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45978.894578240739</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45978.894578240739</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45978.894578240739</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45978.894578240739</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45978.894578240739</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45978.894578240739</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45978.894578240739</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45978.894578240739</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45978.894578240739</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45978.894578240739</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45978.894578240739</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45978.894578240739</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45978.894578240739</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45978.894578240739</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45978.894578240739</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45978.894578240739</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45978.894578240739</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45978.894578240739</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45978.894578240739</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45978.894578240739</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45978.894578240739</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45978.894578240739</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45978.894578240739</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45978.894578240739</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45978.894578240739</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45978.894578240739</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45978.894578240739</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45978.894578240739</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45978.894578240739</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45978.894578240739</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45978.894578240739</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45978.894578240739</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45978.894578240739</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45978.894578240739</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45978.894578240739</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45978.894578240739</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45978.894578240739</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45978.894578240739</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45978.894578240739</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45978.894578240739</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45978.894578240739</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45978.894578240739</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45978.894578240739</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45978.894578240739</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45978.894578240739</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45978.894578240739</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45978.894578240739</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45978.894578240739</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45978.894578240739</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45978.894578240739</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45978.894578240739</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45978.894578240739</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45978.894578240739</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45978.894578240739</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45978.894578240739</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45978.894578240739</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45978.894578240739</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45978.894578240739</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45978.894578240739</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45978.894578240739</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45978.894578240739</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45978.894578240739</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45978.894578240739</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45978.894578240739</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45978.894578240739</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45978.894578240739</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45978.894578240739</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45978.894578240739</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45978.894578240739</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45978.894578240739</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45978.894578240739</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45978.894578240739</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45978.894578240739</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45978.894578240739</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45978.894578240739</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45978.894578240739</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45978.894578240739</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45978.894578240739</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45978.894578240739</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45978.894578240739</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45978.894578240739</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45978.894578240739</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45978.894578240739</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45978.894578240739</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45978.894578240739</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45978.894578240739</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45978.894578240739</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45978.894578240739</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45978.894578240739</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45978.894578240739</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45978.894578240739</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45978.894578240739</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45978.894578240739</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45978.894578240739</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45978.894578240739</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45978.894578240739</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45978.894578240739</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45978.894578240739</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45978.894578240739</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45978.894578240739</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45978.894578240739</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45978.894578240739</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45978.894578240739</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45978.894578240739</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45978.894578240739</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45978.894578240739</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45978.894578240739</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45978.894578240739</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45978.894578240739</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45978.894578240739</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45978.894578240739</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45978.894578240739</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45978.894578240739</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45978.894578240739</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45978.894578240739</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45978.894578240739</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45978.894578240739</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45978.894578240739</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45978.894578240739</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45978.894578240739</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45978.894578240739</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45978.894578240739</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45978.894578240739</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45978.894578240739</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45978.894578240739</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45978.894578240739</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45978.894578240739</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45978.894578240739</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45978.894578240739</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45978.894578240739</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45978.894578240739</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45978.894578240739</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45978.894578240739</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45978.894578240739</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45978.894578240739</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45978.894578240739</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45978.894578240739</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45978.894578240739</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45978.894578240739</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45978.894578240739</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45978.894578240739</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45978.894578240739</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45978.894578240739</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45978.894578240739</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45978.894578240739</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45978.894578240739</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45978.894578240739</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45978.894578240739</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45978.894578240739</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45978.894578240739</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45978.894578240739</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45978.894578240739</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row r="199" spans="1:88" ht="31.5" customHeight="1">
      <c r="A199" s="101"/>
      <c r="B199" s="18" t="str">
        <f>IFERROR(VLOOKUP(D199,DB!A:K,11,0),"")</f>
        <v/>
      </c>
      <c r="C199" s="18"/>
      <c r="D199" s="18"/>
      <c r="E199" s="102"/>
      <c r="F199" s="103"/>
      <c r="G199" s="104">
        <f ca="1">IFERROR(NOW()-F199,"-")</f>
        <v>45978.894578240739</v>
      </c>
      <c r="H199" s="103"/>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99"/>
    </row>
    <row r="200" spans="1:88" ht="31.5" customHeight="1">
      <c r="A200" s="101"/>
      <c r="B200" s="18" t="str">
        <f>IFERROR(VLOOKUP(D200,DB!A:K,11,0),"")</f>
        <v/>
      </c>
      <c r="C200" s="18"/>
      <c r="D200" s="18"/>
      <c r="E200" s="102"/>
      <c r="F200" s="103"/>
      <c r="G200" s="104">
        <f ca="1">IFERROR(NOW()-F200,"-")</f>
        <v>45978.894578240739</v>
      </c>
      <c r="H200" s="103"/>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99"/>
    </row>
    <row r="201" spans="1:88" ht="31.5" customHeight="1">
      <c r="A201" s="101"/>
      <c r="B201" s="18" t="str">
        <f>IFERROR(VLOOKUP(D201,DB!A:K,11,0),"")</f>
        <v/>
      </c>
      <c r="C201" s="18"/>
      <c r="D201" s="18"/>
      <c r="E201" s="102"/>
      <c r="F201" s="103"/>
      <c r="G201" s="104">
        <f ca="1">IFERROR(NOW()-F201,"-")</f>
        <v>45978.894578240739</v>
      </c>
      <c r="H201" s="103"/>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99"/>
    </row>
    <row r="202" spans="1:88" ht="31.5" customHeight="1">
      <c r="A202" s="101"/>
      <c r="B202" s="18" t="str">
        <f>IFERROR(VLOOKUP(D202,DB!A:K,11,0),"")</f>
        <v/>
      </c>
      <c r="C202" s="18"/>
      <c r="D202" s="18"/>
      <c r="E202" s="102"/>
      <c r="F202" s="103"/>
      <c r="G202" s="104">
        <f ca="1">IFERROR(NOW()-F202,"-")</f>
        <v>45978.894578240739</v>
      </c>
      <c r="H202" s="103"/>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99"/>
    </row>
    <row r="203" spans="1:88" ht="31.5" customHeight="1">
      <c r="A203" s="101"/>
      <c r="B203" s="18" t="str">
        <f>IFERROR(VLOOKUP(D203,DB!A:K,11,0),"")</f>
        <v/>
      </c>
      <c r="C203" s="18"/>
      <c r="D203" s="18"/>
      <c r="E203" s="102"/>
      <c r="F203" s="103"/>
      <c r="G203" s="104">
        <f ca="1">IFERROR(NOW()-F203,"-")</f>
        <v>45978.894578240739</v>
      </c>
      <c r="H203" s="103"/>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99"/>
    </row>
  </sheetData>
  <dataValidations count="2">
    <dataValidation allowBlank="1" showInputMessage="1" showErrorMessage="1" sqref="E1" xr:uid="{4D935161-CDD3-4592-B877-3FB59C99E142}"/>
    <dataValidation type="list" allowBlank="1" showInputMessage="1" showErrorMessage="1" sqref="E3:E20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85"/>
  <sheetViews>
    <sheetView workbookViewId="0">
      <selection activeCell="A2" sqref="A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42.75" customHeight="1">
      <c r="A2" s="19" t="s">
        <v>39107</v>
      </c>
      <c r="B2" s="61" t="str">
        <f>IFERROR(VLOOKUP(D2,DB!A:K,11,0),"")</f>
        <v>R3</v>
      </c>
      <c r="C2" s="18">
        <v>1</v>
      </c>
      <c r="D2" s="18" t="s">
        <v>38874</v>
      </c>
      <c r="E2" s="18" t="s">
        <v>39021</v>
      </c>
      <c r="F2" s="20">
        <v>45978.871851851851</v>
      </c>
      <c r="G2" s="21">
        <f t="shared" ref="G2:G10" ca="1" si="0">IFERROR(NOW()-F2,"-")</f>
        <v>2.2726388888258953E-2</v>
      </c>
      <c r="H2" s="22">
        <v>45978.858657407407</v>
      </c>
      <c r="I2" s="19" t="str">
        <f>IFERROR(VLOOKUP(D2,DB!A:F,6,0),"")</f>
        <v>SCECO</v>
      </c>
      <c r="J2" s="18" t="str">
        <f>IFERROR(VLOOKUP(D2,DB!A:G,7,0),"")</f>
        <v>In progress</v>
      </c>
      <c r="K2" s="45" t="s">
        <v>39108</v>
      </c>
      <c r="L2" s="23" t="str">
        <f>IFERROR(VLOOKUP(D2,DB!A:I,9,0),"")</f>
        <v>Latis</v>
      </c>
    </row>
    <row r="3" spans="1:13" ht="15" customHeight="1">
      <c r="A3" s="19"/>
      <c r="B3" s="61" t="str">
        <f>IFERROR(VLOOKUP(D3,DB!A:K,11,0),"")</f>
        <v/>
      </c>
      <c r="C3" s="18"/>
      <c r="D3" s="18"/>
      <c r="E3" s="18"/>
      <c r="F3" s="20"/>
      <c r="G3" s="21">
        <f t="shared" ca="1" si="0"/>
        <v>45978.894578240739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45978.894578240739</v>
      </c>
      <c r="H4" s="22"/>
      <c r="I4" s="19" t="str">
        <f>IFERROR(VLOOKUP(D4,DB!A:F,6,0),"")</f>
        <v/>
      </c>
      <c r="J4" s="18" t="str">
        <f>IFERROR(VLOOKUP(D4,DB!A:G,7,0),"")</f>
        <v/>
      </c>
      <c r="K4" s="45"/>
      <c r="L4" s="23" t="str">
        <f>IFERROR(VLOOKUP(D4,DB!A:I,9,0),"")</f>
        <v/>
      </c>
    </row>
    <row r="5" spans="1:13" ht="15" customHeight="1">
      <c r="A5" s="19"/>
      <c r="B5" s="61" t="str">
        <f>IFERROR(VLOOKUP(D5,DB!A:K,11,0),"")</f>
        <v/>
      </c>
      <c r="C5" s="18"/>
      <c r="D5" s="85"/>
      <c r="E5" s="18"/>
      <c r="F5" s="20"/>
      <c r="G5" s="21">
        <f t="shared" ca="1" si="0"/>
        <v>45978.894578240739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45978.894578240739</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0"/>
        <v>45978.894578240739</v>
      </c>
      <c r="H7" s="22"/>
      <c r="I7" s="19" t="str">
        <f>IFERROR(VLOOKUP(D7,DB!A:F,6,0),"")</f>
        <v/>
      </c>
      <c r="J7" s="18" t="str">
        <f>IFERROR(VLOOKUP(D7,DB!A:G,7,0),"")</f>
        <v/>
      </c>
      <c r="K7" s="45"/>
      <c r="L7" s="23" t="str">
        <f>IFERROR(VLOOKUP(D7,DB!A:I,9,0),"")</f>
        <v/>
      </c>
    </row>
    <row r="8" spans="1:13" ht="15" customHeight="1">
      <c r="A8" s="19"/>
      <c r="B8" s="61" t="str">
        <f>IFERROR(VLOOKUP(D8,DB!A:K,11,0),"")</f>
        <v/>
      </c>
      <c r="C8" s="18"/>
      <c r="D8" s="61"/>
      <c r="E8" s="61"/>
      <c r="F8" s="20"/>
      <c r="G8" s="21">
        <f t="shared" ca="1" si="0"/>
        <v>45978.894578240739</v>
      </c>
      <c r="H8" s="22"/>
      <c r="I8" s="19" t="str">
        <f>IFERROR(VLOOKUP(D8,DB!A:F,6,0),"")</f>
        <v/>
      </c>
      <c r="J8" s="18" t="str">
        <f>IFERROR(VLOOKUP(D8,DB!A:G,7,0),"")</f>
        <v/>
      </c>
      <c r="K8" s="45"/>
      <c r="L8" s="23" t="str">
        <f>IFERROR(VLOOKUP(D8,DB!A:I,9,0),"")</f>
        <v/>
      </c>
    </row>
    <row r="9" spans="1:13" ht="15" customHeight="1">
      <c r="A9" s="19"/>
      <c r="B9" s="61" t="str">
        <f>IFERROR(VLOOKUP(D9,DB!A:K,11,0),"")</f>
        <v/>
      </c>
      <c r="C9" s="18"/>
      <c r="D9" s="61"/>
      <c r="E9" s="61"/>
      <c r="F9" s="20"/>
      <c r="G9" s="21">
        <f t="shared" ca="1" si="0"/>
        <v>45978.894578240739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45978.894578240739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ref="G11:G74" ca="1" si="1">IFERROR(NOW()-F11,"-")</f>
        <v>45978.894578240739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45978.894578240739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45978.894578240739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45978.894578240739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45978.894578240739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45978.894578240739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45978.894578240739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45978.894578240739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45978.894578240739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45978.894578240739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45978.894578240739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45978.894578240739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45978.894578240739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45978.894578240739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45978.894578240739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45978.894578240739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45978.894578240739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45978.894578240739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45978.894578240739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45978.894578240739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45978.894578240739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45978.894578240739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45978.894578240739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45978.894578240739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45978.894578240739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45978.894578240739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45978.894578240739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45978.894578240739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45978.894578240739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45978.894578240739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45978.894578240739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45978.894578240739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45978.894578240739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45978.894578240739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45978.894578240739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45978.894578240739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45978.894578240739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45978.894578240739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45978.894578240739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45978.894578240739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45978.894578240739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45978.894578240739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45978.894578240739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45978.894578240739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45978.894578240739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45978.894578240739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45978.894578240739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45978.894578240739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45978.894578240739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45978.894578240739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45978.894578240739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45978.894578240739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45978.894578240739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45978.894578240739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45978.894578240739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45978.894578240739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45978.894578240739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45978.894578240739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45978.894578240739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45978.894578240739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45978.894578240739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45978.894578240739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45978.894578240739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45978.894578240739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ref="G75:G138" ca="1" si="2">IFERROR(NOW()-F75,"-")</f>
        <v>45978.894578240739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45978.894578240739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45978.894578240739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45978.894578240739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45978.894578240739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45978.894578240739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45978.894578240739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45978.894578240739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45978.894578240739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45978.894578240739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45978.894578240739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45978.894578240739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45978.894578240739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45978.894578240739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45978.894578240739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45978.894578240739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45978.894578240739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45978.894578240739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45978.894578240739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45978.894578240739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45978.894578240739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45978.894578240739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45978.894578240739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45978.894578240739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45978.894578240739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45978.894578240739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45978.894578240739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45978.894578240739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45978.894578240739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45978.894578240739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45978.894578240739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45978.894578240739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45978.894578240739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45978.894578240739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45978.894578240739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45978.894578240739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45978.894578240739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45978.894578240739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45978.894578240739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45978.894578240739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45978.894578240739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45978.894578240739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45978.894578240739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45978.894578240739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45978.894578240739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45978.894578240739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45978.894578240739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45978.894578240739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45978.894578240739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45978.894578240739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45978.894578240739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45978.894578240739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45978.894578240739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45978.894578240739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45978.894578240739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45978.894578240739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45978.894578240739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45978.894578240739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45978.894578240739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45978.894578240739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45978.894578240739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45978.894578240739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45978.894578240739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45978.894578240739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ref="G139:G202" ca="1" si="3">IFERROR(NOW()-F139,"-")</f>
        <v>45978.894578240739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45978.894578240739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45978.894578240739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45978.894578240739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45978.894578240739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45978.894578240739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45978.894578240739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45978.894578240739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45978.894578240739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45978.894578240739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45978.894578240739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45978.894578240739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45978.894578240739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45978.894578240739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45978.894578240739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45978.894578240739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45978.894578240739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45978.894578240739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45978.894578240739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45978.894578240739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45978.894578240739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45978.894578240739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45978.894578240739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45978.894578240739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45978.894578240739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45978.894578240739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45978.894578240739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45978.894578240739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45978.894578240739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45978.894578240739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45978.894578240739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45978.894578240739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45978.894578240739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45978.894578240739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45978.894578240739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45978.894578240739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45978.894578240739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45978.894578240739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45978.894578240739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45978.894578240739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45978.894578240739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45978.894578240739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45978.894578240739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45978.894578240739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45978.894578240739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45978.894578240739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45978.894578240739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45978.894578240739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45978.894578240739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45978.894578240739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45978.894578240739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45978.894578240739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45978.894578240739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45978.894578240739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45978.894578240739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45978.894578240739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45978.894578240739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45978.894578240739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45978.894578240739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45978.894578240739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45978.894578240739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45978.894578240739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45978.894578240739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45978.894578240739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ref="G203:G266" ca="1" si="4">IFERROR(NOW()-F203,"-")</f>
        <v>45978.894578240739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45978.894578240739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45978.894578240739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45978.894578240739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45978.894578240739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45978.894578240739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45978.894578240739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45978.894578240739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45978.894578240739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45978.894578240739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45978.894578240739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45978.894578240739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45978.894578240739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45978.894578240739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45978.894578240739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45978.894578240739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45978.894578240739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45978.894578240739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45978.894578240739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45978.894578240739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45978.894578240739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45978.894578240739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45978.894578240739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45978.894578240739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45978.894578240739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45978.894578240739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45978.894578240739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45978.894578240739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45978.894578240739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45978.894578240739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45978.894578240739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45978.894578240739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45978.894578240739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45978.894578240739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45978.894578240739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45978.894578240739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45978.894578240739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45978.894578240739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45978.894578240739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45978.894578240739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45978.894578240739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45978.894578240739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45978.894578240739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45978.894578240739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45978.894578240739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45978.894578240739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45978.894578240739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45978.894578240739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45978.894578240739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45978.894578240739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45978.894578240739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45978.894578240739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45978.894578240739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45978.894578240739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45978.894578240739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45978.894578240739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45978.894578240739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45978.894578240739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45978.894578240739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45978.894578240739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45978.894578240739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45978.894578240739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45978.894578240739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45978.894578240739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ref="G267:G330" ca="1" si="5">IFERROR(NOW()-F267,"-")</f>
        <v>45978.894578240739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45978.894578240739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45978.894578240739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45978.894578240739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45978.894578240739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45978.894578240739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45978.894578240739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45978.894578240739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45978.894578240739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45978.894578240739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45978.894578240739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45978.894578240739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45978.894578240739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45978.894578240739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45978.894578240739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45978.894578240739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45978.894578240739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45978.894578240739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45978.894578240739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45978.894578240739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45978.894578240739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45978.894578240739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45978.894578240739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45978.894578240739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45978.894578240739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45978.894578240739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45978.894578240739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45978.894578240739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45978.894578240739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45978.894578240739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45978.894578240739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45978.894578240739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45978.894578240739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45978.894578240739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45978.894578240739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45978.894578240739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45978.894578240739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45978.894578240739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45978.894578240739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45978.894578240739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45978.894578240739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45978.894578240739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45978.894578240739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45978.894578240739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45978.894578240739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45978.894578240739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45978.894578240739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45978.894578240739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45978.894578240739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45978.894578240739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45978.894578240739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45978.894578240739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45978.894578240739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45978.894578240739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45978.894578240739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45978.894578240739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45978.894578240739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45978.894578240739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45978.894578240739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45978.894578240739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45978.894578240739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45978.894578240739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45978.894578240739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45978.894578240739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ref="G331:G394" ca="1" si="6">IFERROR(NOW()-F331,"-")</f>
        <v>45978.894578240739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45978.894578240739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45978.894578240739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45978.894578240739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45978.894578240739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45978.894578240739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45978.894578240739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45978.894578240739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45978.894578240739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45978.894578240739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45978.894578240739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45978.894578240739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45978.894578240739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45978.894578240739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45978.894578240739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45978.894578240739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45978.894578240739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45978.894578240739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45978.894578240739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45978.894578240739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45978.894578240739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45978.894578240739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45978.894578240739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45978.894578240739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45978.894578240739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45978.894578240739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45978.894578240739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45978.894578240739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45978.894578240739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45978.894578240739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45978.894578240739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45978.894578240739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45978.894578240739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45978.894578240739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45978.894578240739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45978.894578240739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45978.894578240739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45978.894578240739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45978.894578240739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45978.894578240739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45978.894578240739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45978.894578240739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45978.894578240739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45978.894578240739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45978.894578240739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45978.894578240739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45978.894578240739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45978.894578240739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45978.894578240739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45978.894578240739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45978.894578240739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45978.894578240739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45978.894578240739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45978.894578240739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45978.894578240739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45978.894578240739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45978.894578240739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45978.894578240739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45978.894578240739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45978.894578240739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45978.894578240739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45978.894578240739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45978.894578240739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45978.894578240739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ref="G395:G458" ca="1" si="7">IFERROR(NOW()-F395,"-")</f>
        <v>45978.894578240739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45978.894578240739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45978.894578240739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45978.894578240739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45978.894578240739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45978.894578240739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45978.894578240739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45978.894578240739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45978.894578240739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45978.894578240739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45978.894578240739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45978.894578240739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45978.894578240739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45978.894578240739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45978.894578240739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45978.894578240739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45978.894578240739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45978.894578240739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45978.894578240739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45978.894578240739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45978.894578240739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45978.894578240739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45978.894578240739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45978.894578240739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45978.894578240739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45978.894578240739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45978.894578240739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45978.894578240739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45978.894578240739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45978.894578240739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45978.894578240739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45978.894578240739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45978.894578240739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45978.894578240739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45978.894578240739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45978.894578240739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45978.894578240739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45978.894578240739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45978.894578240739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45978.894578240739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45978.894578240739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45978.894578240739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45978.894578240739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45978.894578240739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45978.894578240739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45978.894578240739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45978.894578240739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45978.894578240739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45978.894578240739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45978.894578240739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45978.894578240739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45978.894578240739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45978.894578240739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45978.894578240739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45978.894578240739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45978.894578240739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45978.894578240739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45978.894578240739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45978.894578240739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45978.894578240739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45978.894578240739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45978.894578240739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45978.894578240739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45978.894578240739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ref="G459:G522" ca="1" si="8">IFERROR(NOW()-F459,"-")</f>
        <v>45978.894578240739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45978.894578240739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45978.894578240739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45978.894578240739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45978.894578240739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45978.894578240739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45978.894578240739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45978.894578240739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45978.894578240739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45978.894578240739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45978.894578240739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45978.894578240739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45978.894578240739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45978.894578240739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45978.894578240739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45978.894578240739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45978.894578240739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45978.894578240739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45978.894578240739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45978.894578240739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45978.894578240739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45978.894578240739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45978.894578240739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45978.894578240739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45978.894578240739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45978.894578240739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45978.894578240739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45978.894578240739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45978.894578240739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45978.894578240739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45978.894578240739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45978.894578240739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45978.894578240739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45978.894578240739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45978.894578240739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45978.894578240739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45978.894578240739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45978.894578240739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45978.894578240739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45978.894578240739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45978.894578240739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45978.894578240739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45978.894578240739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45978.894578240739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45978.894578240739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45978.894578240739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45978.894578240739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45978.894578240739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45978.894578240739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45978.894578240739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45978.894578240739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45978.894578240739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45978.894578240739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45978.894578240739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45978.894578240739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45978.894578240739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45978.894578240739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45978.894578240739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45978.894578240739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45978.894578240739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45978.894578240739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45978.894578240739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45978.894578240739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45978.894578240739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ref="G523:G586" ca="1" si="9">IFERROR(NOW()-F523,"-")</f>
        <v>45978.894578240739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45978.894578240739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45978.894578240739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45978.894578240739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45978.894578240739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45978.894578240739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45978.894578240739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45978.894578240739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45978.894578240739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45978.894578240739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45978.894578240739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45978.894578240739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45978.894578240739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45978.894578240739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45978.894578240739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45978.894578240739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45978.894578240739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45978.894578240739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45978.894578240739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45978.894578240739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45978.894578240739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45978.894578240739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45978.894578240739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45978.894578240739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45978.894578240739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45978.894578240739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45978.894578240739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45978.894578240739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45978.894578240739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45978.894578240739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45978.894578240739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45978.894578240739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45978.894578240739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45978.894578240739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45978.894578240739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45978.894578240739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45978.894578240739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45978.894578240739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45978.894578240739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45978.894578240739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45978.894578240739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45978.894578240739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45978.894578240739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45978.894578240739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45978.894578240739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45978.894578240739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45978.894578240739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45978.894578240739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45978.894578240739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45978.894578240739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45978.894578240739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45978.894578240739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45978.894578240739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45978.894578240739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45978.894578240739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45978.894578240739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45978.894578240739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45978.894578240739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45978.894578240739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45978.894578240739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45978.894578240739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45978.894578240739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45978.894578240739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45978.894578240739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ref="G587:G650" ca="1" si="10">IFERROR(NOW()-F587,"-")</f>
        <v>45978.894578240739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45978.894578240739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45978.894578240739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45978.894578240739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45978.894578240739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45978.894578240739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45978.894578240739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45978.894578240739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45978.894578240739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45978.894578240739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45978.894578240739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45978.894578240739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45978.894578240739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45978.894578240739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45978.894578240739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45978.894578240739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45978.894578240739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45978.894578240739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45978.894578240739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45978.894578240739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45978.894578240739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45978.894578240739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45978.894578240739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45978.894578240739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45978.894578240739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45978.894578240739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45978.894578240739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45978.894578240739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45978.894578240739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45978.894578240739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45978.894578240739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45978.894578240739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45978.894578240739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45978.894578240739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45978.894578240739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45978.894578240739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45978.894578240739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45978.894578240739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45978.894578240739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45978.894578240739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45978.894578240739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45978.894578240739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45978.894578240739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45978.894578240739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45978.894578240739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45978.894578240739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45978.894578240739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45978.894578240739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45978.894578240739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45978.894578240739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45978.894578240739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45978.894578240739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45978.894578240739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45978.894578240739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45978.894578240739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45978.894578240739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45978.894578240739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45978.894578240739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45978.894578240739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45978.894578240739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45978.894578240739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45978.894578240739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45978.894578240739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45978.894578240739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ref="G651:G714" ca="1" si="11">IFERROR(NOW()-F651,"-")</f>
        <v>45978.894578240739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45978.894578240739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45978.894578240739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45978.894578240739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45978.894578240739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45978.894578240739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45978.894578240739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45978.894578240739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45978.894578240739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45978.894578240739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45978.894578240739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45978.894578240739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45978.894578240739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45978.894578240739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45978.894578240739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45978.894578240739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45978.894578240739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45978.894578240739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45978.894578240739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45978.894578240739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45978.894578240739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45978.894578240739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45978.894578240739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45978.894578240739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45978.894578240739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45978.894578240739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45978.894578240739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45978.894578240739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45978.894578240739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45978.894578240739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45978.894578240739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45978.894578240739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45978.894578240739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45978.894578240739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45978.894578240739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45978.894578240739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45978.894578240739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45978.894578240739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45978.894578240739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45978.894578240739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45978.894578240739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45978.894578240739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45978.894578240739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45978.894578240739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45978.894578240739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45978.894578240739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45978.894578240739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45978.894578240739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45978.894578240739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45978.894578240739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45978.894578240739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45978.894578240739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45978.894578240739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45978.894578240739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45978.894578240739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45978.894578240739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45978.894578240739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45978.894578240739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45978.894578240739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45978.894578240739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45978.894578240739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45978.894578240739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45978.894578240739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45978.894578240739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ref="G715:G778" ca="1" si="12">IFERROR(NOW()-F715,"-")</f>
        <v>45978.894578240739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45978.894578240739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45978.894578240739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45978.894578240739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45978.894578240739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45978.894578240739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45978.894578240739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45978.894578240739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45978.894578240739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45978.894578240739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45978.894578240739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45978.894578240739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45978.894578240739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45978.894578240739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45978.894578240739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45978.894578240739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45978.894578240739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45978.894578240739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45978.894578240739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45978.894578240739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45978.894578240739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45978.894578240739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45978.894578240739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45978.894578240739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45978.894578240739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45978.894578240739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45978.894578240739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45978.894578240739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45978.894578240739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45978.894578240739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45978.894578240739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45978.894578240739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45978.894578240739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45978.894578240739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45978.894578240739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45978.894578240739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45978.894578240739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45978.894578240739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45978.894578240739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45978.894578240739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45978.894578240739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45978.894578240739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45978.894578240739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45978.894578240739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45978.894578240739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45978.894578240739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45978.894578240739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45978.894578240739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45978.894578240739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45978.894578240739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45978.894578240739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45978.894578240739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45978.894578240739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45978.894578240739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45978.894578240739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45978.894578240739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45978.894578240739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45978.894578240739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45978.894578240739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45978.894578240739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45978.894578240739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45978.894578240739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45978.894578240739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45978.894578240739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ref="G779:G842" ca="1" si="13">IFERROR(NOW()-F779,"-")</f>
        <v>45978.894578240739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45978.894578240739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45978.894578240739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45978.894578240739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45978.894578240739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45978.894578240739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45978.894578240739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45978.894578240739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45978.894578240739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45978.894578240739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45978.894578240739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45978.894578240739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45978.894578240739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45978.894578240739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45978.894578240739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45978.894578240739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45978.894578240739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45978.894578240739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45978.894578240739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45978.894578240739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45978.894578240739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45978.894578240739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45978.894578240739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45978.894578240739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45978.894578240739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45978.894578240739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45978.894578240739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45978.894578240739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45978.894578240739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45978.894578240739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45978.894578240739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45978.894578240739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45978.894578240739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45978.894578240739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45978.894578240739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45978.894578240739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45978.894578240739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45978.894578240739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45978.894578240739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45978.894578240739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45978.894578240739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45978.894578240739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45978.894578240739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45978.894578240739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45978.894578240739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45978.894578240739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45978.894578240739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45978.894578240739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45978.894578240739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45978.894578240739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45978.894578240739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45978.894578240739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45978.894578240739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45978.894578240739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45978.894578240739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45978.894578240739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45978.894578240739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45978.894578240739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45978.894578240739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45978.894578240739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45978.894578240739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45978.894578240739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45978.894578240739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45978.894578240739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ref="G843:G906" ca="1" si="14">IFERROR(NOW()-F843,"-")</f>
        <v>45978.894578240739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45978.894578240739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45978.894578240739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45978.894578240739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45978.894578240739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45978.894578240739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45978.894578240739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45978.894578240739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45978.894578240739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45978.894578240739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45978.894578240739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45978.894578240739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45978.894578240739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45978.894578240739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45978.894578240739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45978.894578240739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45978.894578240739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45978.894578240739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45978.894578240739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45978.894578240739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45978.894578240739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45978.894578240739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45978.894578240739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45978.894578240739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45978.894578240739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45978.894578240739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45978.894578240739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45978.894578240739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45978.894578240739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45978.894578240739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45978.894578240739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45978.894578240739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45978.894578240739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45978.894578240739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45978.894578240739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45978.894578240739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45978.894578240739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45978.894578240739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45978.894578240739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45978.894578240739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45978.894578240739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45978.894578240739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45978.894578240739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45978.894578240739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45978.894578240739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45978.894578240739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45978.894578240739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45978.894578240739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45978.894578240739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45978.894578240739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45978.894578240739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45978.894578240739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45978.894578240739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45978.894578240739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45978.894578240739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45978.894578240739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45978.894578240739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45978.894578240739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45978.894578240739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45978.894578240739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45978.894578240739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45978.894578240739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45978.894578240739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45978.894578240739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ref="G907:G970" ca="1" si="15">IFERROR(NOW()-F907,"-")</f>
        <v>45978.894578240739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45978.894578240739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45978.894578240739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45978.894578240739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45978.894578240739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45978.894578240739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45978.894578240739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45978.894578240739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45978.894578240739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45978.894578240739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45978.894578240739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45978.894578240739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45978.894578240739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45978.894578240739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45978.894578240739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45978.894578240739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45978.894578240739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45978.894578240739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45978.894578240739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45978.894578240739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45978.894578240739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45978.894578240739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45978.894578240739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45978.894578240739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45978.894578240739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45978.894578240739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45978.894578240739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45978.894578240739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45978.894578240739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45978.894578240739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45978.894578240739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45978.894578240739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45978.894578240739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45978.894578240739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45978.894578240739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45978.894578240739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45978.894578240739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45978.894578240739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45978.894578240739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45978.894578240739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45978.894578240739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45978.894578240739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45978.894578240739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45978.894578240739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45978.894578240739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45978.894578240739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45978.894578240739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45978.894578240739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45978.894578240739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45978.894578240739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45978.894578240739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45978.894578240739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45978.894578240739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45978.894578240739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45978.894578240739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45978.894578240739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45978.894578240739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45978.894578240739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45978.894578240739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45978.894578240739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45978.894578240739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45978.894578240739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45978.894578240739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45978.894578240739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ref="G971:G985" ca="1" si="16">IFERROR(NOW()-F971,"-")</f>
        <v>45978.894578240739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45978.894578240739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45978.894578240739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45978.894578240739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45978.894578240739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45978.894578240739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45978.894578240739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45978.894578240739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45978.894578240739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45978.894578240739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45978.894578240739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45978.894578240739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45978.894578240739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45978.894578240739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45978.894578240739</v>
      </c>
      <c r="H985" s="22"/>
      <c r="I985" s="19" t="str">
        <f>IFERROR(VLOOKUP(D985,DB!A:F,6,0),"")</f>
        <v/>
      </c>
      <c r="J985" s="18" t="str">
        <f>IFERROR(VLOOKUP(D985,DB!A:G,7,0),"")</f>
        <v/>
      </c>
      <c r="K985" s="45"/>
      <c r="L985" s="23" t="str">
        <f>IFERROR(VLOOKUP(D985,DB!A:I,9,0),"")</f>
        <v/>
      </c>
    </row>
  </sheetData>
  <dataValidations count="2">
    <dataValidation allowBlank="1" showInputMessage="1" showErrorMessage="1" sqref="E1" xr:uid="{5914219A-CB83-432D-936A-CC0CB6F3982A}"/>
    <dataValidation type="list" allowBlank="1" showInputMessage="1" showErrorMessage="1" sqref="E2:E98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16"/>
  <sheetViews>
    <sheetView workbookViewId="0">
      <selection activeCell="D12" sqref="D12"/>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275.41386064814287</v>
      </c>
      <c r="H2" s="95">
        <v>45703.474768518521</v>
      </c>
      <c r="I2" s="95" t="str">
        <f>IFERROR(VLOOKUP(D2,DB!A:F,6,0),"")</f>
        <v>SCECO</v>
      </c>
      <c r="J2" s="95" t="str">
        <f>IFERROR(VLOOKUP(D2,DB!A:G,7,0),"")</f>
        <v>Dead</v>
      </c>
      <c r="K2" s="97" t="s">
        <v>39110</v>
      </c>
      <c r="L2" s="91" t="str">
        <f>IFERROR(VLOOKUP(D2,DB!A:I,9,0),"")</f>
        <v>Latis</v>
      </c>
    </row>
    <row r="3" spans="1:16" ht="15" customHeight="1">
      <c r="A3" s="113"/>
      <c r="B3" s="113"/>
      <c r="C3" s="93"/>
      <c r="D3" s="91"/>
      <c r="E3" s="94"/>
      <c r="F3" s="95"/>
      <c r="G3" s="96">
        <f ca="1">IFERROR(NOW()-F3,"")</f>
        <v>45978.894578240739</v>
      </c>
      <c r="H3" s="95"/>
      <c r="I3" s="113"/>
      <c r="J3" s="113" t="str">
        <f>IFERROR(VLOOKUP(D3,DB!A:G,7,0),"")</f>
        <v/>
      </c>
      <c r="K3" s="97"/>
      <c r="L3" s="91" t="str">
        <f>IFERROR(VLOOKUP(D3,DB!A:I,9,0),"")</f>
        <v/>
      </c>
    </row>
    <row r="4" spans="1:16" ht="15" customHeight="1">
      <c r="A4" s="113"/>
      <c r="B4" s="113" t="str">
        <f>IFERROR(VLOOKUP(D4,DB!A:K,11,0),"")</f>
        <v/>
      </c>
      <c r="C4" s="93"/>
      <c r="D4" s="91"/>
      <c r="E4" s="94"/>
      <c r="F4" s="95"/>
      <c r="G4" s="96">
        <f ca="1">IFERROR(NOW()-F4,"")</f>
        <v>45978.894578240739</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45978.894578240739</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45978.894578240739</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45978.894578240739</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45978.894578240739</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45978.894578240739</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45978.894578240739</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45978.894578240739</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45978.894578240739</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ca="1">IFERROR(NOW()-F13,"")</f>
        <v>45978.894578240739</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ca="1">IFERROR(NOW()-F14,"")</f>
        <v>45978.894578240739</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ca="1">IFERROR(NOW()-F15,"")</f>
        <v>45978.894578240739</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ca="1">IFERROR(NOW()-F16,"")</f>
        <v>45978.894578240739</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ca="1">IFERROR(NOW()-F17,"")</f>
        <v>45978.894578240739</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ca="1">IFERROR(NOW()-F18,"")</f>
        <v>45978.894578240739</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ca="1">IFERROR(NOW()-F19,"")</f>
        <v>45978.894578240739</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ca="1">IFERROR(NOW()-F20,"")</f>
        <v>45978.894578240739</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ca="1">IFERROR(NOW()-F21,"")</f>
        <v>45978.894578240739</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ca="1">IFERROR(NOW()-F22,"")</f>
        <v>45978.894578240739</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ref="G23:G86" ca="1" si="0">IFERROR(NOW()-F23,"")</f>
        <v>45978.894578240739</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45978.894578240739</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45978.894578240739</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45978.894578240739</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45978.894578240739</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45978.894578240739</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45978.894578240739</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45978.894578240739</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45978.894578240739</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45978.894578240739</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45978.894578240739</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45978.894578240739</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45978.894578240739</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45978.894578240739</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45978.894578240739</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45978.894578240739</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45978.894578240739</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45978.894578240739</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45978.894578240739</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45978.894578240739</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45978.894578240739</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45978.894578240739</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45978.894578240739</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45978.894578240739</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45978.894578240739</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45978.894578240739</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45978.894578240739</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45978.894578240739</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45978.894578240739</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45978.894578240739</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45978.894578240739</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45978.894578240739</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45978.894578240739</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45978.894578240739</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45978.894578240739</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45978.894578240739</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45978.894578240739</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45978.894578240739</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45978.894578240739</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45978.894578240739</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45978.894578240739</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45978.894578240739</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45978.894578240739</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45978.894578240739</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45978.894578240739</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45978.894578240739</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45978.894578240739</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45978.894578240739</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45978.894578240739</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0"/>
        <v>45978.894578240739</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0"/>
        <v>45978.894578240739</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0"/>
        <v>45978.894578240739</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0"/>
        <v>45978.894578240739</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0"/>
        <v>45978.894578240739</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0"/>
        <v>45978.894578240739</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0"/>
        <v>45978.894578240739</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0"/>
        <v>45978.894578240739</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0"/>
        <v>45978.894578240739</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0"/>
        <v>45978.894578240739</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0"/>
        <v>45978.894578240739</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0"/>
        <v>45978.894578240739</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0"/>
        <v>45978.894578240739</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0"/>
        <v>45978.894578240739</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0"/>
        <v>45978.894578240739</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ref="G87:G150" ca="1" si="1">IFERROR(NOW()-F87,"")</f>
        <v>45978.894578240739</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45978.894578240739</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45978.894578240739</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45978.894578240739</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45978.894578240739</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45978.894578240739</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45978.894578240739</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45978.894578240739</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45978.894578240739</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45978.894578240739</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45978.894578240739</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45978.894578240739</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45978.894578240739</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45978.894578240739</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45978.894578240739</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45978.894578240739</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45978.894578240739</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45978.894578240739</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45978.894578240739</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45978.894578240739</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45978.894578240739</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45978.894578240739</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45978.894578240739</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45978.894578240739</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45978.894578240739</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45978.894578240739</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45978.894578240739</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45978.894578240739</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45978.894578240739</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45978.894578240739</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45978.894578240739</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45978.894578240739</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45978.894578240739</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45978.894578240739</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45978.894578240739</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45978.894578240739</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45978.894578240739</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45978.894578240739</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45978.894578240739</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45978.894578240739</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45978.894578240739</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45978.894578240739</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45978.894578240739</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45978.894578240739</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45978.894578240739</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45978.894578240739</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45978.894578240739</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45978.894578240739</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45978.894578240739</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1"/>
        <v>45978.894578240739</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1"/>
        <v>45978.894578240739</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1"/>
        <v>45978.894578240739</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1"/>
        <v>45978.894578240739</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1"/>
        <v>45978.894578240739</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1"/>
        <v>45978.894578240739</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1"/>
        <v>45978.894578240739</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1"/>
        <v>45978.894578240739</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1"/>
        <v>45978.894578240739</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1"/>
        <v>45978.894578240739</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1"/>
        <v>45978.894578240739</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1"/>
        <v>45978.894578240739</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1"/>
        <v>45978.894578240739</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1"/>
        <v>45978.894578240739</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1"/>
        <v>45978.894578240739</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ref="G151:G214" ca="1" si="2">IFERROR(NOW()-F151,"")</f>
        <v>45978.894578240739</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45978.894578240739</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45978.894578240739</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45978.894578240739</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45978.894578240739</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45978.894578240739</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45978.894578240739</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45978.894578240739</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45978.894578240739</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45978.894578240739</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45978.894578240739</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45978.894578240739</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45978.894578240739</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45978.894578240739</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45978.894578240739</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45978.894578240739</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45978.894578240739</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45978.894578240739</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45978.894578240739</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45978.894578240739</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45978.894578240739</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45978.894578240739</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45978.894578240739</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45978.894578240739</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45978.894578240739</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45978.894578240739</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45978.894578240739</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45978.894578240739</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45978.894578240739</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45978.894578240739</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45978.894578240739</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45978.894578240739</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45978.894578240739</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45978.894578240739</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45978.894578240739</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45978.894578240739</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45978.894578240739</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45978.894578240739</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45978.894578240739</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45978.894578240739</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45978.894578240739</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45978.894578240739</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45978.894578240739</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45978.894578240739</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45978.894578240739</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45978.894578240739</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45978.894578240739</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45978.894578240739</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45978.894578240739</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2"/>
        <v>45978.894578240739</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2"/>
        <v>45978.894578240739</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2"/>
        <v>45978.894578240739</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2"/>
        <v>45978.894578240739</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2"/>
        <v>45978.894578240739</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2"/>
        <v>45978.894578240739</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2"/>
        <v>45978.894578240739</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2"/>
        <v>45978.894578240739</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2"/>
        <v>45978.894578240739</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2"/>
        <v>45978.894578240739</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2"/>
        <v>45978.894578240739</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2"/>
        <v>45978.894578240739</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2"/>
        <v>45978.894578240739</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2"/>
        <v>45978.894578240739</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2"/>
        <v>45978.894578240739</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ref="G215:G278" ca="1" si="3">IFERROR(NOW()-F215,"")</f>
        <v>45978.894578240739</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45978.894578240739</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45978.894578240739</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45978.894578240739</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45978.894578240739</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45978.894578240739</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45978.894578240739</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45978.894578240739</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45978.894578240739</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45978.894578240739</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45978.894578240739</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45978.894578240739</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45978.894578240739</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45978.894578240739</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45978.894578240739</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45978.894578240739</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45978.894578240739</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45978.894578240739</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45978.894578240739</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45978.894578240739</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45978.894578240739</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45978.894578240739</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45978.894578240739</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45978.894578240739</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45978.894578240739</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45978.894578240739</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45978.894578240739</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45978.894578240739</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45978.894578240739</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45978.894578240739</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45978.894578240739</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45978.894578240739</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45978.894578240739</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45978.894578240739</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45978.894578240739</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45978.894578240739</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45978.894578240739</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45978.894578240739</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45978.894578240739</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45978.894578240739</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45978.894578240739</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45978.894578240739</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45978.894578240739</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45978.894578240739</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45978.894578240739</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45978.894578240739</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45978.894578240739</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45978.894578240739</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45978.894578240739</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3"/>
        <v>45978.894578240739</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3"/>
        <v>45978.894578240739</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3"/>
        <v>45978.894578240739</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3"/>
        <v>45978.894578240739</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3"/>
        <v>45978.894578240739</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3"/>
        <v>45978.894578240739</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3"/>
        <v>45978.894578240739</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3"/>
        <v>45978.894578240739</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3"/>
        <v>45978.894578240739</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3"/>
        <v>45978.894578240739</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3"/>
        <v>45978.894578240739</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3"/>
        <v>45978.894578240739</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3"/>
        <v>45978.894578240739</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3"/>
        <v>45978.894578240739</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3"/>
        <v>45978.894578240739</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ref="G279:G342" ca="1" si="4">IFERROR(NOW()-F279,"")</f>
        <v>45978.894578240739</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45978.894578240739</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45978.894578240739</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45978.894578240739</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45978.894578240739</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45978.894578240739</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45978.894578240739</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45978.894578240739</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45978.894578240739</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45978.894578240739</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45978.894578240739</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45978.894578240739</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45978.894578240739</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45978.894578240739</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45978.894578240739</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45978.894578240739</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45978.894578240739</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45978.894578240739</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45978.894578240739</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45978.894578240739</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45978.894578240739</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45978.894578240739</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45978.894578240739</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45978.894578240739</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45978.894578240739</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45978.894578240739</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45978.894578240739</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45978.894578240739</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45978.894578240739</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45978.894578240739</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45978.894578240739</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45978.894578240739</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45978.894578240739</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45978.894578240739</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45978.894578240739</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45978.894578240739</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45978.894578240739</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45978.894578240739</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45978.894578240739</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45978.894578240739</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45978.894578240739</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45978.894578240739</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45978.894578240739</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45978.894578240739</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45978.894578240739</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45978.894578240739</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45978.894578240739</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45978.894578240739</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45978.894578240739</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4"/>
        <v>45978.894578240739</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4"/>
        <v>45978.894578240739</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4"/>
        <v>45978.894578240739</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4"/>
        <v>45978.894578240739</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4"/>
        <v>45978.894578240739</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4"/>
        <v>45978.894578240739</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4"/>
        <v>45978.894578240739</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4"/>
        <v>45978.894578240739</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4"/>
        <v>45978.894578240739</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4"/>
        <v>45978.894578240739</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4"/>
        <v>45978.894578240739</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4"/>
        <v>45978.894578240739</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4"/>
        <v>45978.894578240739</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4"/>
        <v>45978.894578240739</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4"/>
        <v>45978.894578240739</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ref="G343:G406" ca="1" si="5">IFERROR(NOW()-F343,"")</f>
        <v>45978.894578240739</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45978.894578240739</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45978.894578240739</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45978.894578240739</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45978.894578240739</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45978.894578240739</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45978.894578240739</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45978.894578240739</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45978.894578240739</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45978.894578240739</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45978.894578240739</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45978.894578240739</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45978.894578240739</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45978.894578240739</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45978.894578240739</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45978.894578240739</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45978.894578240739</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45978.894578240739</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45978.894578240739</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45978.894578240739</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45978.894578240739</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45978.894578240739</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45978.894578240739</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45978.894578240739</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45978.894578240739</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45978.894578240739</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45978.894578240739</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45978.894578240739</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45978.894578240739</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45978.894578240739</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45978.894578240739</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45978.894578240739</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45978.894578240739</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45978.894578240739</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45978.894578240739</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45978.894578240739</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45978.894578240739</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45978.894578240739</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45978.894578240739</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45978.894578240739</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45978.894578240739</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45978.894578240739</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45978.894578240739</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45978.894578240739</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45978.894578240739</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45978.894578240739</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45978.894578240739</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45978.894578240739</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45978.894578240739</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5"/>
        <v>45978.894578240739</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5"/>
        <v>45978.894578240739</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5"/>
        <v>45978.894578240739</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5"/>
        <v>45978.894578240739</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5"/>
        <v>45978.894578240739</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5"/>
        <v>45978.894578240739</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5"/>
        <v>45978.894578240739</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5"/>
        <v>45978.894578240739</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5"/>
        <v>45978.894578240739</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5"/>
        <v>45978.894578240739</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5"/>
        <v>45978.894578240739</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5"/>
        <v>45978.894578240739</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5"/>
        <v>45978.894578240739</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5"/>
        <v>45978.894578240739</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5"/>
        <v>45978.894578240739</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ref="G407:G470" ca="1" si="6">IFERROR(NOW()-F407,"")</f>
        <v>45978.894578240739</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45978.894578240739</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45978.894578240739</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45978.894578240739</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45978.894578240739</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45978.894578240739</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45978.894578240739</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45978.894578240739</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45978.894578240739</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45978.894578240739</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45978.894578240739</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45978.894578240739</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45978.894578240739</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45978.894578240739</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45978.894578240739</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45978.894578240739</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45978.894578240739</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45978.894578240739</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45978.894578240739</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45978.894578240739</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45978.894578240739</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45978.894578240739</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45978.894578240739</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45978.894578240739</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45978.894578240739</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45978.894578240739</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45978.894578240739</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45978.894578240739</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45978.894578240739</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45978.894578240739</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45978.894578240739</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45978.894578240739</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45978.894578240739</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45978.894578240739</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45978.894578240739</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45978.894578240739</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45978.894578240739</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45978.894578240739</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45978.894578240739</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45978.894578240739</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45978.894578240739</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45978.894578240739</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45978.894578240739</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45978.894578240739</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45978.894578240739</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45978.894578240739</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45978.894578240739</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45978.894578240739</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45978.894578240739</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6"/>
        <v>45978.894578240739</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6"/>
        <v>45978.894578240739</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6"/>
        <v>45978.894578240739</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6"/>
        <v>45978.894578240739</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6"/>
        <v>45978.894578240739</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6"/>
        <v>45978.894578240739</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6"/>
        <v>45978.894578240739</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6"/>
        <v>45978.894578240739</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6"/>
        <v>45978.894578240739</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6"/>
        <v>45978.894578240739</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6"/>
        <v>45978.894578240739</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6"/>
        <v>45978.894578240739</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6"/>
        <v>45978.894578240739</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6"/>
        <v>45978.894578240739</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6"/>
        <v>45978.894578240739</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ref="G471:G516" ca="1" si="7">IFERROR(NOW()-F471,"")</f>
        <v>45978.894578240739</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45978.894578240739</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45978.894578240739</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45978.894578240739</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45978.894578240739</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45978.894578240739</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45978.894578240739</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45978.894578240739</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45978.894578240739</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45978.894578240739</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45978.894578240739</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45978.894578240739</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45978.894578240739</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45978.894578240739</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45978.894578240739</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45978.894578240739</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45978.894578240739</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45978.894578240739</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45978.894578240739</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45978.894578240739</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45978.894578240739</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45978.894578240739</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45978.894578240739</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45978.894578240739</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45978.894578240739</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45978.894578240739</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45978.894578240739</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45978.894578240739</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45978.894578240739</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45978.894578240739</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45978.894578240739</v>
      </c>
      <c r="H501" s="95"/>
      <c r="I501" s="113" t="str">
        <f>IFERROR(VLOOKUP(D501,DB!A:F,6,0),"")</f>
        <v/>
      </c>
      <c r="J501" s="113" t="str">
        <f>IFERROR(VLOOKUP(D501,DB!A:G,7,0),"")</f>
        <v/>
      </c>
      <c r="K501" s="97"/>
      <c r="L501" s="91" t="str">
        <f>IFERROR(VLOOKUP(D501,DB!A:I,9,0),"")</f>
        <v/>
      </c>
    </row>
    <row r="502" spans="1:12" ht="15" customHeight="1">
      <c r="A502" s="113"/>
      <c r="B502" s="113" t="str">
        <f>IFERROR(VLOOKUP(D502,DB!A:K,11,0),"")</f>
        <v/>
      </c>
      <c r="C502" s="93"/>
      <c r="D502" s="91"/>
      <c r="E502" s="94"/>
      <c r="F502" s="95"/>
      <c r="G502" s="96">
        <f t="shared" ca="1" si="7"/>
        <v>45978.894578240739</v>
      </c>
      <c r="H502" s="95"/>
      <c r="I502" s="113" t="str">
        <f>IFERROR(VLOOKUP(D502,DB!A:F,6,0),"")</f>
        <v/>
      </c>
      <c r="J502" s="113" t="str">
        <f>IFERROR(VLOOKUP(D502,DB!A:G,7,0),"")</f>
        <v/>
      </c>
      <c r="K502" s="97"/>
      <c r="L502" s="91" t="str">
        <f>IFERROR(VLOOKUP(D502,DB!A:I,9,0),"")</f>
        <v/>
      </c>
    </row>
    <row r="503" spans="1:12" ht="15" customHeight="1">
      <c r="A503" s="113"/>
      <c r="B503" s="113" t="str">
        <f>IFERROR(VLOOKUP(D503,DB!A:K,11,0),"")</f>
        <v/>
      </c>
      <c r="C503" s="93"/>
      <c r="D503" s="91"/>
      <c r="E503" s="94"/>
      <c r="F503" s="95"/>
      <c r="G503" s="96">
        <f t="shared" ca="1" si="7"/>
        <v>45978.894578240739</v>
      </c>
      <c r="H503" s="95"/>
      <c r="I503" s="113" t="str">
        <f>IFERROR(VLOOKUP(D503,DB!A:F,6,0),"")</f>
        <v/>
      </c>
      <c r="J503" s="113" t="str">
        <f>IFERROR(VLOOKUP(D503,DB!A:G,7,0),"")</f>
        <v/>
      </c>
      <c r="K503" s="97"/>
      <c r="L503" s="91" t="str">
        <f>IFERROR(VLOOKUP(D503,DB!A:I,9,0),"")</f>
        <v/>
      </c>
    </row>
    <row r="504" spans="1:12" ht="15" customHeight="1">
      <c r="A504" s="113"/>
      <c r="B504" s="113" t="str">
        <f>IFERROR(VLOOKUP(D504,DB!A:K,11,0),"")</f>
        <v/>
      </c>
      <c r="C504" s="93"/>
      <c r="D504" s="91"/>
      <c r="E504" s="94"/>
      <c r="F504" s="95"/>
      <c r="G504" s="96">
        <f t="shared" ca="1" si="7"/>
        <v>45978.894578240739</v>
      </c>
      <c r="H504" s="95"/>
      <c r="I504" s="113" t="str">
        <f>IFERROR(VLOOKUP(D504,DB!A:F,6,0),"")</f>
        <v/>
      </c>
      <c r="J504" s="113" t="str">
        <f>IFERROR(VLOOKUP(D504,DB!A:G,7,0),"")</f>
        <v/>
      </c>
      <c r="K504" s="97"/>
      <c r="L504" s="91" t="str">
        <f>IFERROR(VLOOKUP(D504,DB!A:I,9,0),"")</f>
        <v/>
      </c>
    </row>
    <row r="505" spans="1:12" ht="15" customHeight="1">
      <c r="A505" s="113"/>
      <c r="B505" s="113" t="str">
        <f>IFERROR(VLOOKUP(D505,DB!A:K,11,0),"")</f>
        <v/>
      </c>
      <c r="C505" s="93"/>
      <c r="D505" s="91"/>
      <c r="E505" s="94"/>
      <c r="F505" s="95"/>
      <c r="G505" s="96">
        <f t="shared" ca="1" si="7"/>
        <v>45978.894578240739</v>
      </c>
      <c r="H505" s="95"/>
      <c r="I505" s="113" t="str">
        <f>IFERROR(VLOOKUP(D505,DB!A:F,6,0),"")</f>
        <v/>
      </c>
      <c r="J505" s="113" t="str">
        <f>IFERROR(VLOOKUP(D505,DB!A:G,7,0),"")</f>
        <v/>
      </c>
      <c r="K505" s="97"/>
      <c r="L505" s="91" t="str">
        <f>IFERROR(VLOOKUP(D505,DB!A:I,9,0),"")</f>
        <v/>
      </c>
    </row>
    <row r="506" spans="1:12" ht="15" customHeight="1">
      <c r="A506" s="113"/>
      <c r="B506" s="113" t="str">
        <f>IFERROR(VLOOKUP(D506,DB!A:K,11,0),"")</f>
        <v/>
      </c>
      <c r="C506" s="93"/>
      <c r="D506" s="91"/>
      <c r="E506" s="94"/>
      <c r="F506" s="95"/>
      <c r="G506" s="96">
        <f t="shared" ca="1" si="7"/>
        <v>45978.894578240739</v>
      </c>
      <c r="H506" s="95"/>
      <c r="I506" s="113" t="str">
        <f>IFERROR(VLOOKUP(D506,DB!A:F,6,0),"")</f>
        <v/>
      </c>
      <c r="J506" s="113" t="str">
        <f>IFERROR(VLOOKUP(D506,DB!A:G,7,0),"")</f>
        <v/>
      </c>
      <c r="K506" s="97"/>
      <c r="L506" s="91" t="str">
        <f>IFERROR(VLOOKUP(D506,DB!A:I,9,0),"")</f>
        <v/>
      </c>
    </row>
    <row r="507" spans="1:12" ht="15" customHeight="1">
      <c r="A507" s="113"/>
      <c r="B507" s="113" t="str">
        <f>IFERROR(VLOOKUP(D507,DB!A:K,11,0),"")</f>
        <v/>
      </c>
      <c r="C507" s="93"/>
      <c r="D507" s="91"/>
      <c r="E507" s="94"/>
      <c r="F507" s="95"/>
      <c r="G507" s="96">
        <f t="shared" ca="1" si="7"/>
        <v>45978.894578240739</v>
      </c>
      <c r="H507" s="95"/>
      <c r="I507" s="113" t="str">
        <f>IFERROR(VLOOKUP(D507,DB!A:F,6,0),"")</f>
        <v/>
      </c>
      <c r="J507" s="113" t="str">
        <f>IFERROR(VLOOKUP(D507,DB!A:G,7,0),"")</f>
        <v/>
      </c>
      <c r="K507" s="97"/>
      <c r="L507" s="91" t="str">
        <f>IFERROR(VLOOKUP(D507,DB!A:I,9,0),"")</f>
        <v/>
      </c>
    </row>
    <row r="508" spans="1:12" ht="15" customHeight="1">
      <c r="A508" s="113"/>
      <c r="B508" s="113" t="str">
        <f>IFERROR(VLOOKUP(D508,DB!A:K,11,0),"")</f>
        <v/>
      </c>
      <c r="C508" s="93"/>
      <c r="D508" s="91"/>
      <c r="E508" s="94"/>
      <c r="F508" s="95"/>
      <c r="G508" s="96">
        <f t="shared" ca="1" si="7"/>
        <v>45978.894578240739</v>
      </c>
      <c r="H508" s="95"/>
      <c r="I508" s="113" t="str">
        <f>IFERROR(VLOOKUP(D508,DB!A:F,6,0),"")</f>
        <v/>
      </c>
      <c r="J508" s="113" t="str">
        <f>IFERROR(VLOOKUP(D508,DB!A:G,7,0),"")</f>
        <v/>
      </c>
      <c r="K508" s="97"/>
      <c r="L508" s="91" t="str">
        <f>IFERROR(VLOOKUP(D508,DB!A:I,9,0),"")</f>
        <v/>
      </c>
    </row>
    <row r="509" spans="1:12" ht="15" customHeight="1">
      <c r="A509" s="113"/>
      <c r="B509" s="113" t="str">
        <f>IFERROR(VLOOKUP(D509,DB!A:K,11,0),"")</f>
        <v/>
      </c>
      <c r="C509" s="93"/>
      <c r="D509" s="91"/>
      <c r="E509" s="94"/>
      <c r="F509" s="95"/>
      <c r="G509" s="96">
        <f t="shared" ca="1" si="7"/>
        <v>45978.894578240739</v>
      </c>
      <c r="H509" s="95"/>
      <c r="I509" s="113" t="str">
        <f>IFERROR(VLOOKUP(D509,DB!A:F,6,0),"")</f>
        <v/>
      </c>
      <c r="J509" s="113" t="str">
        <f>IFERROR(VLOOKUP(D509,DB!A:G,7,0),"")</f>
        <v/>
      </c>
      <c r="K509" s="97"/>
      <c r="L509" s="91" t="str">
        <f>IFERROR(VLOOKUP(D509,DB!A:I,9,0),"")</f>
        <v/>
      </c>
    </row>
    <row r="510" spans="1:12" ht="15" customHeight="1">
      <c r="A510" s="113"/>
      <c r="B510" s="113" t="str">
        <f>IFERROR(VLOOKUP(D510,DB!A:K,11,0),"")</f>
        <v/>
      </c>
      <c r="C510" s="93"/>
      <c r="D510" s="91"/>
      <c r="E510" s="94"/>
      <c r="F510" s="95"/>
      <c r="G510" s="96">
        <f t="shared" ca="1" si="7"/>
        <v>45978.894578240739</v>
      </c>
      <c r="H510" s="95"/>
      <c r="I510" s="113" t="str">
        <f>IFERROR(VLOOKUP(D510,DB!A:F,6,0),"")</f>
        <v/>
      </c>
      <c r="J510" s="113" t="str">
        <f>IFERROR(VLOOKUP(D510,DB!A:G,7,0),"")</f>
        <v/>
      </c>
      <c r="K510" s="97"/>
      <c r="L510" s="91" t="str">
        <f>IFERROR(VLOOKUP(D510,DB!A:I,9,0),"")</f>
        <v/>
      </c>
    </row>
    <row r="511" spans="1:12" ht="15" customHeight="1">
      <c r="A511" s="113"/>
      <c r="B511" s="113" t="str">
        <f>IFERROR(VLOOKUP(D511,DB!A:K,11,0),"")</f>
        <v/>
      </c>
      <c r="C511" s="93"/>
      <c r="D511" s="91"/>
      <c r="E511" s="94"/>
      <c r="F511" s="95"/>
      <c r="G511" s="96">
        <f t="shared" ca="1" si="7"/>
        <v>45978.894578240739</v>
      </c>
      <c r="H511" s="95"/>
      <c r="I511" s="113" t="str">
        <f>IFERROR(VLOOKUP(D511,DB!A:F,6,0),"")</f>
        <v/>
      </c>
      <c r="J511" s="113" t="str">
        <f>IFERROR(VLOOKUP(D511,DB!A:G,7,0),"")</f>
        <v/>
      </c>
      <c r="K511" s="97"/>
      <c r="L511" s="91" t="str">
        <f>IFERROR(VLOOKUP(D511,DB!A:I,9,0),"")</f>
        <v/>
      </c>
    </row>
    <row r="512" spans="1:12" ht="15" customHeight="1">
      <c r="A512" s="113"/>
      <c r="B512" s="113" t="str">
        <f>IFERROR(VLOOKUP(D512,DB!A:K,11,0),"")</f>
        <v/>
      </c>
      <c r="C512" s="93"/>
      <c r="D512" s="91"/>
      <c r="E512" s="94"/>
      <c r="F512" s="95"/>
      <c r="G512" s="96">
        <f t="shared" ca="1" si="7"/>
        <v>45978.894578240739</v>
      </c>
      <c r="H512" s="95"/>
      <c r="I512" s="113" t="str">
        <f>IFERROR(VLOOKUP(D512,DB!A:F,6,0),"")</f>
        <v/>
      </c>
      <c r="J512" s="113" t="str">
        <f>IFERROR(VLOOKUP(D512,DB!A:G,7,0),"")</f>
        <v/>
      </c>
      <c r="K512" s="97"/>
      <c r="L512" s="91" t="str">
        <f>IFERROR(VLOOKUP(D512,DB!A:I,9,0),"")</f>
        <v/>
      </c>
    </row>
    <row r="513" spans="1:12" ht="15" customHeight="1">
      <c r="A513" s="113"/>
      <c r="B513" s="113" t="str">
        <f>IFERROR(VLOOKUP(D513,DB!A:K,11,0),"")</f>
        <v/>
      </c>
      <c r="C513" s="93"/>
      <c r="D513" s="91"/>
      <c r="E513" s="94"/>
      <c r="F513" s="95"/>
      <c r="G513" s="96">
        <f t="shared" ca="1" si="7"/>
        <v>45978.894578240739</v>
      </c>
      <c r="H513" s="95"/>
      <c r="I513" s="113" t="str">
        <f>IFERROR(VLOOKUP(D513,DB!A:F,6,0),"")</f>
        <v/>
      </c>
      <c r="J513" s="113" t="str">
        <f>IFERROR(VLOOKUP(D513,DB!A:G,7,0),"")</f>
        <v/>
      </c>
      <c r="K513" s="97"/>
      <c r="L513" s="91" t="str">
        <f>IFERROR(VLOOKUP(D513,DB!A:I,9,0),"")</f>
        <v/>
      </c>
    </row>
    <row r="514" spans="1:12" ht="15" customHeight="1">
      <c r="A514" s="113"/>
      <c r="B514" s="113" t="str">
        <f>IFERROR(VLOOKUP(D514,DB!A:K,11,0),"")</f>
        <v/>
      </c>
      <c r="C514" s="93"/>
      <c r="D514" s="91"/>
      <c r="E514" s="94"/>
      <c r="F514" s="95"/>
      <c r="G514" s="96">
        <f t="shared" ca="1" si="7"/>
        <v>45978.894578240739</v>
      </c>
      <c r="H514" s="95"/>
      <c r="I514" s="113" t="str">
        <f>IFERROR(VLOOKUP(D514,DB!A:F,6,0),"")</f>
        <v/>
      </c>
      <c r="J514" s="113" t="str">
        <f>IFERROR(VLOOKUP(D514,DB!A:G,7,0),"")</f>
        <v/>
      </c>
      <c r="K514" s="97"/>
      <c r="L514" s="91" t="str">
        <f>IFERROR(VLOOKUP(D514,DB!A:I,9,0),"")</f>
        <v/>
      </c>
    </row>
    <row r="515" spans="1:12" ht="15" customHeight="1">
      <c r="A515" s="113"/>
      <c r="B515" s="113" t="str">
        <f>IFERROR(VLOOKUP(D515,DB!A:K,11,0),"")</f>
        <v/>
      </c>
      <c r="C515" s="93"/>
      <c r="D515" s="91"/>
      <c r="E515" s="94"/>
      <c r="F515" s="95"/>
      <c r="G515" s="96">
        <f t="shared" ca="1" si="7"/>
        <v>45978.894578240739</v>
      </c>
      <c r="H515" s="95"/>
      <c r="I515" s="113" t="str">
        <f>IFERROR(VLOOKUP(D515,DB!A:F,6,0),"")</f>
        <v/>
      </c>
      <c r="J515" s="113" t="str">
        <f>IFERROR(VLOOKUP(D515,DB!A:G,7,0),"")</f>
        <v/>
      </c>
      <c r="K515" s="97"/>
      <c r="L515" s="91" t="str">
        <f>IFERROR(VLOOKUP(D515,DB!A:I,9,0),"")</f>
        <v/>
      </c>
    </row>
    <row r="516" spans="1:12" ht="15" customHeight="1">
      <c r="A516" s="113"/>
      <c r="B516" s="113" t="str">
        <f>IFERROR(VLOOKUP(D516,DB!A:K,11,0),"")</f>
        <v/>
      </c>
      <c r="C516" s="93"/>
      <c r="D516" s="91"/>
      <c r="E516" s="94"/>
      <c r="F516" s="95"/>
      <c r="G516" s="96">
        <f t="shared" ca="1" si="7"/>
        <v>45978.894578240739</v>
      </c>
      <c r="H516" s="95"/>
      <c r="I516" s="113" t="str">
        <f>IFERROR(VLOOKUP(D516,DB!A:F,6,0),"")</f>
        <v/>
      </c>
      <c r="J516" s="113" t="str">
        <f>IFERROR(VLOOKUP(D516,DB!A:G,7,0),"")</f>
        <v/>
      </c>
      <c r="K516" s="97"/>
      <c r="L516" s="91" t="str">
        <f>IFERROR(VLOOKUP(D516,DB!A:I,9,0),"")</f>
        <v/>
      </c>
    </row>
  </sheetData>
  <dataValidations count="2">
    <dataValidation allowBlank="1" showInputMessage="1" showErrorMessage="1" sqref="E1" xr:uid="{A4F81451-56CC-4543-9497-104C4E44EE4B}"/>
    <dataValidation type="list" allowBlank="1" showInputMessage="1" showErrorMessage="1" sqref="E2:E51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91"/>
  <sheetViews>
    <sheetView tabSelected="1" workbookViewId="0">
      <selection activeCell="D10" sqref="D10"/>
    </sheetView>
  </sheetViews>
  <sheetFormatPr defaultColWidth="11.19921875" defaultRowHeight="15"/>
  <cols>
    <col min="1" max="1" width="23.69921875" style="39" customWidth="1"/>
    <col min="2" max="2" width="4.59765625" style="39" customWidth="1"/>
    <col min="3" max="3" width="6.796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39111</v>
      </c>
      <c r="B2" s="37" t="str">
        <f>IFERROR(VLOOKUP(D2,DB!A:K,11,0),"")</f>
        <v>R5</v>
      </c>
      <c r="C2" s="37">
        <v>3</v>
      </c>
      <c r="D2" s="106" t="s">
        <v>36011</v>
      </c>
      <c r="E2" s="37" t="s">
        <v>39021</v>
      </c>
      <c r="F2" s="38">
        <v>45891.832060185188</v>
      </c>
      <c r="G2" s="108">
        <f ca="1">IFERROR(NOW()-F2,"")</f>
        <v>87.062518055550754</v>
      </c>
      <c r="H2" s="38">
        <v>45891.790393518517</v>
      </c>
      <c r="I2" s="37" t="str">
        <f>IFERROR(VLOOKUP(D2,DB!A:F,6,0),"")</f>
        <v>Generator-SG</v>
      </c>
      <c r="J2" s="37" t="str">
        <f>IFERROR(VLOOKUP(D2,DB!A:G,7,0),"")</f>
        <v>Vandalized</v>
      </c>
      <c r="K2" s="37" t="s">
        <v>39112</v>
      </c>
      <c r="L2" s="37" t="str">
        <f>IFERROR(VLOOKUP(D2,DB!A:I,9,0),"")</f>
        <v>Latis</v>
      </c>
      <c r="M2" s="105"/>
    </row>
    <row r="3" spans="1:13" ht="30">
      <c r="A3" s="37" t="s">
        <v>39113</v>
      </c>
      <c r="B3" s="37" t="str">
        <f>IFERROR(VLOOKUP(D3,DB!A:K,11,0),"")</f>
        <v>R5</v>
      </c>
      <c r="C3" s="37">
        <v>1</v>
      </c>
      <c r="D3" s="37" t="s">
        <v>33268</v>
      </c>
      <c r="E3" s="37" t="s">
        <v>39100</v>
      </c>
      <c r="F3" s="38">
        <v>45926.188877314817</v>
      </c>
      <c r="G3" s="108">
        <f t="shared" ref="G3" ca="1" si="0">IFERROR(NOW()-F3,"")</f>
        <v>52.705700925922429</v>
      </c>
      <c r="H3" s="38">
        <v>45926.158159722225</v>
      </c>
      <c r="I3" s="37" t="str">
        <f>IFERROR(VLOOKUP(D3,DB!A:F,6,0),"")</f>
        <v>SCECO</v>
      </c>
      <c r="J3" s="37" t="str">
        <f>IFERROR(VLOOKUP(D3,DB!A:G,7,0),"")</f>
        <v>Good</v>
      </c>
      <c r="K3" s="37" t="s">
        <v>39114</v>
      </c>
      <c r="L3" s="37" t="str">
        <f>IFERROR(VLOOKUP(D3,DB!A:I,9,0),"")</f>
        <v>Latis</v>
      </c>
      <c r="M3" s="105"/>
    </row>
    <row r="4" spans="1:13" ht="48" customHeight="1">
      <c r="A4" s="109" t="s">
        <v>39115</v>
      </c>
      <c r="B4" s="109" t="str">
        <f>IFERROR(VLOOKUP(D4,DB!A:K,11,0),"")</f>
        <v>R5</v>
      </c>
      <c r="C4" s="109">
        <v>1</v>
      </c>
      <c r="D4" s="109" t="s">
        <v>34758</v>
      </c>
      <c r="E4" s="109" t="s">
        <v>39100</v>
      </c>
      <c r="F4" s="110">
        <v>45948.661111111112</v>
      </c>
      <c r="G4" s="111">
        <f t="shared" ref="G4" ca="1" si="1">IFERROR(NOW()-F4,"")</f>
        <v>30.233467129626661</v>
      </c>
      <c r="H4" s="110">
        <v>45948.661111111112</v>
      </c>
      <c r="I4" s="109" t="str">
        <f>IFERROR(VLOOKUP(D4,DB!A:F,6,0),"")</f>
        <v>SCECO</v>
      </c>
      <c r="J4" s="109" t="str">
        <f>IFERROR(VLOOKUP(D4,DB!A:G,7,0),"")</f>
        <v>Dead</v>
      </c>
      <c r="K4" s="109" t="s">
        <v>39116</v>
      </c>
      <c r="L4" s="109" t="str">
        <f>IFERROR(VLOOKUP(D4,DB!A:I,9,0),"")</f>
        <v>Latis</v>
      </c>
    </row>
    <row r="5" spans="1:13">
      <c r="A5" s="109" t="s">
        <v>39117</v>
      </c>
      <c r="B5" s="109" t="str">
        <f>IFERROR(VLOOKUP(D5,DB!A:K,11,0),"")</f>
        <v>R5</v>
      </c>
      <c r="C5" s="109">
        <v>1</v>
      </c>
      <c r="D5" s="109" t="s">
        <v>33371</v>
      </c>
      <c r="E5" s="109" t="s">
        <v>39021</v>
      </c>
      <c r="F5" s="135">
        <v>45977.514803240738</v>
      </c>
      <c r="G5" s="111">
        <f t="shared" ref="G5:G6" ca="1" si="2">IFERROR(NOW()-F5,"")</f>
        <v>1.3797750000012456</v>
      </c>
      <c r="H5" s="135">
        <v>45977.468807870369</v>
      </c>
      <c r="I5" s="109" t="str">
        <f>IFERROR(VLOOKUP(D5,DB!A:F,6,0),"")</f>
        <v>SCECO</v>
      </c>
      <c r="J5" s="109" t="str">
        <f>IFERROR(VLOOKUP(D5,DB!A:G,7,0),"")</f>
        <v>Weak</v>
      </c>
      <c r="K5" s="109" t="s">
        <v>39118</v>
      </c>
      <c r="L5" s="109" t="str">
        <f>IFERROR(VLOOKUP(D5,DB!A:I,9,0),"")</f>
        <v>Latis</v>
      </c>
    </row>
    <row r="6" spans="1:13" ht="30.75">
      <c r="A6" s="109" t="s">
        <v>39119</v>
      </c>
      <c r="B6" s="109" t="str">
        <f>IFERROR(VLOOKUP(D6,DB!A:K,11,0),"")</f>
        <v>R5</v>
      </c>
      <c r="C6" s="109">
        <v>1</v>
      </c>
      <c r="D6" s="109" t="s">
        <v>33946</v>
      </c>
      <c r="E6" s="109" t="s">
        <v>39021</v>
      </c>
      <c r="F6" s="135">
        <v>45978.738356481481</v>
      </c>
      <c r="G6" s="111">
        <f t="shared" ca="1" si="2"/>
        <v>0.15622175925818738</v>
      </c>
      <c r="H6" s="135">
        <v>45978.716273148151</v>
      </c>
      <c r="I6" s="109" t="str">
        <f>IFERROR(VLOOKUP(D6,DB!A:F,6,0),"")</f>
        <v>SCECO</v>
      </c>
      <c r="J6" s="109" t="str">
        <f>IFERROR(VLOOKUP(D6,DB!A:G,7,0),"")</f>
        <v>Dead</v>
      </c>
      <c r="K6" s="109" t="s">
        <v>39120</v>
      </c>
      <c r="L6" s="109" t="str">
        <f>IFERROR(VLOOKUP(D6,DB!A:I,9,0),"")</f>
        <v>Latis</v>
      </c>
    </row>
    <row r="7" spans="1:13">
      <c r="A7" s="109"/>
      <c r="B7" s="109" t="str">
        <f>IFERROR(VLOOKUP(D7,DB!A:K,11,0),"")</f>
        <v/>
      </c>
      <c r="C7" s="109"/>
      <c r="D7" s="109"/>
      <c r="E7" s="109"/>
      <c r="F7" s="109"/>
      <c r="G7" s="109">
        <f t="shared" ref="G7:G68" ca="1" si="3">IFERROR(NOW()-F7,"")</f>
        <v>45978.894578240739</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09">
        <f t="shared" ca="1" si="3"/>
        <v>45978.894578240739</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09">
        <f t="shared" ca="1" si="3"/>
        <v>45978.894578240739</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09">
        <f t="shared" ca="1" si="3"/>
        <v>45978.894578240739</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09">
        <f t="shared" ca="1" si="3"/>
        <v>45978.894578240739</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09">
        <f t="shared" ca="1" si="3"/>
        <v>45978.894578240739</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09">
        <f t="shared" ca="1" si="3"/>
        <v>45978.894578240739</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09">
        <f t="shared" ca="1" si="3"/>
        <v>45978.894578240739</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09">
        <f t="shared" ca="1" si="3"/>
        <v>45978.894578240739</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09">
        <f t="shared" ca="1" si="3"/>
        <v>45978.894578240739</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09">
        <f t="shared" ca="1" si="3"/>
        <v>45978.894578240739</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09">
        <f t="shared" ca="1" si="3"/>
        <v>45978.894578240739</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09">
        <f t="shared" ca="1" si="3"/>
        <v>45978.894578240739</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09">
        <f t="shared" ca="1" si="3"/>
        <v>45978.894578240739</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09">
        <f t="shared" ca="1" si="3"/>
        <v>45978.894578240739</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09">
        <f t="shared" ca="1" si="3"/>
        <v>45978.894578240739</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09">
        <f t="shared" ca="1" si="3"/>
        <v>45978.894578240739</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09">
        <f t="shared" ca="1" si="3"/>
        <v>45978.894578240739</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09">
        <f t="shared" ca="1" si="3"/>
        <v>45978.894578240739</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09">
        <f t="shared" ca="1" si="3"/>
        <v>45978.894578240739</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09">
        <f t="shared" ca="1" si="3"/>
        <v>45978.894578240739</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09">
        <f t="shared" ca="1" si="3"/>
        <v>45978.894578240739</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09">
        <f t="shared" ca="1" si="3"/>
        <v>45978.894578240739</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09">
        <f t="shared" ca="1" si="3"/>
        <v>45978.894578240739</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09">
        <f t="shared" ca="1" si="3"/>
        <v>45978.894578240739</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09">
        <f t="shared" ca="1" si="3"/>
        <v>45978.894578240739</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09">
        <f t="shared" ca="1" si="3"/>
        <v>45978.894578240739</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09">
        <f t="shared" ca="1" si="3"/>
        <v>45978.894578240739</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09">
        <f t="shared" ca="1" si="3"/>
        <v>45978.894578240739</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09">
        <f t="shared" ca="1" si="3"/>
        <v>45978.894578240739</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09">
        <f t="shared" ca="1" si="3"/>
        <v>45978.894578240739</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09">
        <f t="shared" ca="1" si="3"/>
        <v>45978.894578240739</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09">
        <f t="shared" ca="1" si="3"/>
        <v>45978.894578240739</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09">
        <f t="shared" ca="1" si="3"/>
        <v>45978.894578240739</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09">
        <f t="shared" ca="1" si="3"/>
        <v>45978.894578240739</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09">
        <f t="shared" ca="1" si="3"/>
        <v>45978.894578240739</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09">
        <f t="shared" ca="1" si="3"/>
        <v>45978.894578240739</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09">
        <f t="shared" ca="1" si="3"/>
        <v>45978.894578240739</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09">
        <f t="shared" ca="1" si="3"/>
        <v>45978.894578240739</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09">
        <f t="shared" ca="1" si="3"/>
        <v>45978.894578240739</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09">
        <f t="shared" ca="1" si="3"/>
        <v>45978.894578240739</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09">
        <f t="shared" ca="1" si="3"/>
        <v>45978.894578240739</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09">
        <f t="shared" ca="1" si="3"/>
        <v>45978.894578240739</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09">
        <f t="shared" ca="1" si="3"/>
        <v>45978.894578240739</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09">
        <f t="shared" ca="1" si="3"/>
        <v>45978.894578240739</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09">
        <f t="shared" ca="1" si="3"/>
        <v>45978.894578240739</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09">
        <f t="shared" ca="1" si="3"/>
        <v>45978.894578240739</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09">
        <f t="shared" ca="1" si="3"/>
        <v>45978.894578240739</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09">
        <f t="shared" ca="1" si="3"/>
        <v>45978.894578240739</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09">
        <f t="shared" ca="1" si="3"/>
        <v>45978.894578240739</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09">
        <f t="shared" ca="1" si="3"/>
        <v>45978.894578240739</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09">
        <f t="shared" ca="1" si="3"/>
        <v>45978.894578240739</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09">
        <f t="shared" ca="1" si="3"/>
        <v>45978.894578240739</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09">
        <f t="shared" ca="1" si="3"/>
        <v>45978.894578240739</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09">
        <f t="shared" ca="1" si="3"/>
        <v>45978.894578240739</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09">
        <f t="shared" ca="1" si="3"/>
        <v>45978.894578240739</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09">
        <f t="shared" ca="1" si="3"/>
        <v>45978.894578240739</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09">
        <f t="shared" ca="1" si="3"/>
        <v>45978.894578240739</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09">
        <f t="shared" ca="1" si="3"/>
        <v>45978.894578240739</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09">
        <f t="shared" ca="1" si="3"/>
        <v>45978.894578240739</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09">
        <f t="shared" ca="1" si="3"/>
        <v>45978.894578240739</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09">
        <f t="shared" ca="1" si="3"/>
        <v>45978.894578240739</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09">
        <f t="shared" ref="G69:G132" ca="1" si="4">IFERROR(NOW()-F69,"")</f>
        <v>45978.894578240739</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09">
        <f t="shared" ca="1" si="4"/>
        <v>45978.894578240739</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09">
        <f t="shared" ca="1" si="4"/>
        <v>45978.894578240739</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09">
        <f t="shared" ca="1" si="4"/>
        <v>45978.894578240739</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09">
        <f t="shared" ca="1" si="4"/>
        <v>45978.894578240739</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09">
        <f t="shared" ca="1" si="4"/>
        <v>45978.894578240739</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09">
        <f t="shared" ca="1" si="4"/>
        <v>45978.894578240739</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09">
        <f t="shared" ca="1" si="4"/>
        <v>45978.894578240739</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09">
        <f t="shared" ca="1" si="4"/>
        <v>45978.894578240739</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09">
        <f t="shared" ca="1" si="4"/>
        <v>45978.894578240739</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09">
        <f t="shared" ca="1" si="4"/>
        <v>45978.894578240739</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09">
        <f t="shared" ca="1" si="4"/>
        <v>45978.894578240739</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09">
        <f t="shared" ca="1" si="4"/>
        <v>45978.894578240739</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09">
        <f t="shared" ca="1" si="4"/>
        <v>45978.894578240739</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09">
        <f t="shared" ca="1" si="4"/>
        <v>45978.894578240739</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09">
        <f t="shared" ca="1" si="4"/>
        <v>45978.894578240739</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09">
        <f t="shared" ca="1" si="4"/>
        <v>45978.894578240739</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09">
        <f t="shared" ca="1" si="4"/>
        <v>45978.894578240739</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09">
        <f t="shared" ca="1" si="4"/>
        <v>45978.894578240739</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09">
        <f t="shared" ca="1" si="4"/>
        <v>45978.894578240739</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09">
        <f t="shared" ca="1" si="4"/>
        <v>45978.894578240739</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09">
        <f t="shared" ca="1" si="4"/>
        <v>45978.894578240739</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09">
        <f t="shared" ca="1" si="4"/>
        <v>45978.894578240739</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09">
        <f t="shared" ca="1" si="4"/>
        <v>45978.894578240739</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09">
        <f t="shared" ca="1" si="4"/>
        <v>45978.894578240739</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09">
        <f t="shared" ca="1" si="4"/>
        <v>45978.894578240739</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09">
        <f t="shared" ca="1" si="4"/>
        <v>45978.894578240739</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09">
        <f t="shared" ca="1" si="4"/>
        <v>45978.894578240739</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09">
        <f t="shared" ca="1" si="4"/>
        <v>45978.894578240739</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09">
        <f t="shared" ca="1" si="4"/>
        <v>45978.894578240739</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09">
        <f t="shared" ca="1" si="4"/>
        <v>45978.894578240739</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09">
        <f t="shared" ca="1" si="4"/>
        <v>45978.894578240739</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09">
        <f t="shared" ca="1" si="4"/>
        <v>45978.894578240739</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09">
        <f t="shared" ca="1" si="4"/>
        <v>45978.894578240739</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09">
        <f t="shared" ca="1" si="4"/>
        <v>45978.894578240739</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09">
        <f t="shared" ca="1" si="4"/>
        <v>45978.894578240739</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09">
        <f t="shared" ca="1" si="4"/>
        <v>45978.894578240739</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09">
        <f t="shared" ca="1" si="4"/>
        <v>45978.894578240739</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09">
        <f t="shared" ca="1" si="4"/>
        <v>45978.894578240739</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09">
        <f t="shared" ca="1" si="4"/>
        <v>45978.894578240739</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09">
        <f t="shared" ca="1" si="4"/>
        <v>45978.894578240739</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09">
        <f t="shared" ca="1" si="4"/>
        <v>45978.894578240739</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09">
        <f t="shared" ca="1" si="4"/>
        <v>45978.894578240739</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09">
        <f t="shared" ca="1" si="4"/>
        <v>45978.894578240739</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09">
        <f t="shared" ca="1" si="4"/>
        <v>45978.894578240739</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09">
        <f t="shared" ca="1" si="4"/>
        <v>45978.894578240739</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09">
        <f t="shared" ca="1" si="4"/>
        <v>45978.894578240739</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09">
        <f t="shared" ca="1" si="4"/>
        <v>45978.894578240739</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09">
        <f t="shared" ca="1" si="4"/>
        <v>45978.894578240739</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09">
        <f t="shared" ca="1" si="4"/>
        <v>45978.894578240739</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09">
        <f t="shared" ca="1" si="4"/>
        <v>45978.894578240739</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09">
        <f t="shared" ca="1" si="4"/>
        <v>45978.894578240739</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09">
        <f t="shared" ca="1" si="4"/>
        <v>45978.894578240739</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09">
        <f t="shared" ca="1" si="4"/>
        <v>45978.894578240739</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09">
        <f t="shared" ca="1" si="4"/>
        <v>45978.894578240739</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09">
        <f t="shared" ca="1" si="4"/>
        <v>45978.894578240739</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09">
        <f t="shared" ca="1" si="4"/>
        <v>45978.894578240739</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09">
        <f t="shared" ca="1" si="4"/>
        <v>45978.894578240739</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09">
        <f t="shared" ca="1" si="4"/>
        <v>45978.894578240739</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09">
        <f t="shared" ca="1" si="4"/>
        <v>45978.894578240739</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09">
        <f t="shared" ca="1" si="4"/>
        <v>45978.894578240739</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09">
        <f t="shared" ca="1" si="4"/>
        <v>45978.894578240739</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09">
        <f t="shared" ca="1" si="4"/>
        <v>45978.894578240739</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09">
        <f t="shared" ca="1" si="4"/>
        <v>45978.894578240739</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09">
        <f t="shared" ref="G133:G196" ca="1" si="5">IFERROR(NOW()-F133,"")</f>
        <v>45978.894578240739</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09">
        <f t="shared" ca="1" si="5"/>
        <v>45978.894578240739</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09">
        <f t="shared" ca="1" si="5"/>
        <v>45978.894578240739</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09">
        <f t="shared" ca="1" si="5"/>
        <v>45978.894578240739</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09">
        <f t="shared" ca="1" si="5"/>
        <v>45978.894578240739</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09">
        <f t="shared" ca="1" si="5"/>
        <v>45978.894578240739</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09">
        <f t="shared" ca="1" si="5"/>
        <v>45978.894578240739</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09">
        <f t="shared" ca="1" si="5"/>
        <v>45978.894578240739</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09">
        <f t="shared" ca="1" si="5"/>
        <v>45978.894578240739</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09">
        <f t="shared" ca="1" si="5"/>
        <v>45978.894578240739</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09">
        <f t="shared" ca="1" si="5"/>
        <v>45978.894578240739</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09">
        <f t="shared" ca="1" si="5"/>
        <v>45978.894578240739</v>
      </c>
      <c r="H144" s="109"/>
      <c r="I144" s="109" t="str">
        <f>IFERROR(VLOOKUP(D144,DB!A:F,6,0),"")</f>
        <v/>
      </c>
      <c r="J144" s="109" t="str">
        <f>IFERROR(VLOOKUP(D144,DB!A:G,7,0),"")</f>
        <v/>
      </c>
      <c r="K144" s="109"/>
      <c r="L144" s="109" t="str">
        <f>IFERROR(VLOOKUP(D144,DB!A:I,9,0),"")</f>
        <v/>
      </c>
    </row>
    <row r="145" spans="1:12">
      <c r="A145" s="109"/>
      <c r="B145" s="109" t="str">
        <f>IFERROR(VLOOKUP(D145,DB!A:K,11,0),"")</f>
        <v/>
      </c>
      <c r="C145" s="109"/>
      <c r="D145" s="109"/>
      <c r="E145" s="109"/>
      <c r="F145" s="109"/>
      <c r="G145" s="109">
        <f t="shared" ca="1" si="5"/>
        <v>45978.894578240739</v>
      </c>
      <c r="H145" s="109"/>
      <c r="I145" s="109" t="str">
        <f>IFERROR(VLOOKUP(D145,DB!A:F,6,0),"")</f>
        <v/>
      </c>
      <c r="J145" s="109" t="str">
        <f>IFERROR(VLOOKUP(D145,DB!A:G,7,0),"")</f>
        <v/>
      </c>
      <c r="K145" s="109"/>
      <c r="L145" s="109" t="str">
        <f>IFERROR(VLOOKUP(D145,DB!A:I,9,0),"")</f>
        <v/>
      </c>
    </row>
    <row r="146" spans="1:12">
      <c r="A146" s="109"/>
      <c r="B146" s="109" t="str">
        <f>IFERROR(VLOOKUP(D146,DB!A:K,11,0),"")</f>
        <v/>
      </c>
      <c r="C146" s="109"/>
      <c r="D146" s="109"/>
      <c r="E146" s="109"/>
      <c r="F146" s="109"/>
      <c r="G146" s="109">
        <f t="shared" ca="1" si="5"/>
        <v>45978.894578240739</v>
      </c>
      <c r="H146" s="109"/>
      <c r="I146" s="109" t="str">
        <f>IFERROR(VLOOKUP(D146,DB!A:F,6,0),"")</f>
        <v/>
      </c>
      <c r="J146" s="109" t="str">
        <f>IFERROR(VLOOKUP(D146,DB!A:G,7,0),"")</f>
        <v/>
      </c>
      <c r="K146" s="109"/>
      <c r="L146" s="109" t="str">
        <f>IFERROR(VLOOKUP(D146,DB!A:I,9,0),"")</f>
        <v/>
      </c>
    </row>
    <row r="147" spans="1:12">
      <c r="A147" s="109"/>
      <c r="B147" s="109" t="str">
        <f>IFERROR(VLOOKUP(D147,DB!A:K,11,0),"")</f>
        <v/>
      </c>
      <c r="C147" s="109"/>
      <c r="D147" s="109"/>
      <c r="E147" s="109"/>
      <c r="F147" s="109"/>
      <c r="G147" s="109">
        <f t="shared" ca="1" si="5"/>
        <v>45978.894578240739</v>
      </c>
      <c r="H147" s="109"/>
      <c r="I147" s="109" t="str">
        <f>IFERROR(VLOOKUP(D147,DB!A:F,6,0),"")</f>
        <v/>
      </c>
      <c r="J147" s="109" t="str">
        <f>IFERROR(VLOOKUP(D147,DB!A:G,7,0),"")</f>
        <v/>
      </c>
      <c r="K147" s="109"/>
      <c r="L147" s="109" t="str">
        <f>IFERROR(VLOOKUP(D147,DB!A:I,9,0),"")</f>
        <v/>
      </c>
    </row>
    <row r="148" spans="1:12">
      <c r="A148" s="109"/>
      <c r="B148" s="109" t="str">
        <f>IFERROR(VLOOKUP(D148,DB!A:K,11,0),"")</f>
        <v/>
      </c>
      <c r="C148" s="109"/>
      <c r="D148" s="109"/>
      <c r="E148" s="109"/>
      <c r="F148" s="109"/>
      <c r="G148" s="109">
        <f t="shared" ca="1" si="5"/>
        <v>45978.894578240739</v>
      </c>
      <c r="H148" s="109"/>
      <c r="I148" s="109" t="str">
        <f>IFERROR(VLOOKUP(D148,DB!A:F,6,0),"")</f>
        <v/>
      </c>
      <c r="J148" s="109" t="str">
        <f>IFERROR(VLOOKUP(D148,DB!A:G,7,0),"")</f>
        <v/>
      </c>
      <c r="K148" s="109"/>
      <c r="L148" s="109" t="str">
        <f>IFERROR(VLOOKUP(D148,DB!A:I,9,0),"")</f>
        <v/>
      </c>
    </row>
    <row r="149" spans="1:12">
      <c r="A149" s="109"/>
      <c r="B149" s="109" t="str">
        <f>IFERROR(VLOOKUP(D149,DB!A:K,11,0),"")</f>
        <v/>
      </c>
      <c r="C149" s="109"/>
      <c r="D149" s="109"/>
      <c r="E149" s="109"/>
      <c r="F149" s="109"/>
      <c r="G149" s="109">
        <f t="shared" ca="1" si="5"/>
        <v>45978.894578240739</v>
      </c>
      <c r="H149" s="109"/>
      <c r="I149" s="109" t="str">
        <f>IFERROR(VLOOKUP(D149,DB!A:F,6,0),"")</f>
        <v/>
      </c>
      <c r="J149" s="109" t="str">
        <f>IFERROR(VLOOKUP(D149,DB!A:G,7,0),"")</f>
        <v/>
      </c>
      <c r="K149" s="109"/>
      <c r="L149" s="109" t="str">
        <f>IFERROR(VLOOKUP(D149,DB!A:I,9,0),"")</f>
        <v/>
      </c>
    </row>
    <row r="150" spans="1:12">
      <c r="A150" s="109"/>
      <c r="B150" s="109" t="str">
        <f>IFERROR(VLOOKUP(D150,DB!A:K,11,0),"")</f>
        <v/>
      </c>
      <c r="C150" s="109"/>
      <c r="D150" s="109"/>
      <c r="E150" s="109"/>
      <c r="F150" s="109"/>
      <c r="G150" s="109">
        <f t="shared" ca="1" si="5"/>
        <v>45978.894578240739</v>
      </c>
      <c r="H150" s="109"/>
      <c r="I150" s="109" t="str">
        <f>IFERROR(VLOOKUP(D150,DB!A:F,6,0),"")</f>
        <v/>
      </c>
      <c r="J150" s="109" t="str">
        <f>IFERROR(VLOOKUP(D150,DB!A:G,7,0),"")</f>
        <v/>
      </c>
      <c r="K150" s="109"/>
      <c r="L150" s="109" t="str">
        <f>IFERROR(VLOOKUP(D150,DB!A:I,9,0),"")</f>
        <v/>
      </c>
    </row>
    <row r="151" spans="1:12">
      <c r="A151" s="109"/>
      <c r="B151" s="109" t="str">
        <f>IFERROR(VLOOKUP(D151,DB!A:K,11,0),"")</f>
        <v/>
      </c>
      <c r="C151" s="109"/>
      <c r="D151" s="109"/>
      <c r="E151" s="109"/>
      <c r="F151" s="109"/>
      <c r="G151" s="109">
        <f t="shared" ca="1" si="5"/>
        <v>45978.894578240739</v>
      </c>
      <c r="H151" s="109"/>
      <c r="I151" s="109" t="str">
        <f>IFERROR(VLOOKUP(D151,DB!A:F,6,0),"")</f>
        <v/>
      </c>
      <c r="J151" s="109" t="str">
        <f>IFERROR(VLOOKUP(D151,DB!A:G,7,0),"")</f>
        <v/>
      </c>
      <c r="K151" s="109"/>
      <c r="L151" s="109" t="str">
        <f>IFERROR(VLOOKUP(D151,DB!A:I,9,0),"")</f>
        <v/>
      </c>
    </row>
    <row r="152" spans="1:12">
      <c r="A152" s="109"/>
      <c r="B152" s="109"/>
      <c r="C152" s="109"/>
      <c r="D152" s="109"/>
      <c r="E152" s="109"/>
      <c r="F152" s="109"/>
      <c r="G152" s="109"/>
      <c r="H152" s="109"/>
      <c r="I152" s="109"/>
      <c r="J152" s="109"/>
      <c r="K152" s="109"/>
      <c r="L152" s="109"/>
    </row>
    <row r="153" spans="1:12">
      <c r="A153" s="109"/>
      <c r="B153" s="109"/>
      <c r="C153" s="109"/>
      <c r="D153" s="109"/>
      <c r="E153" s="109"/>
      <c r="F153" s="109"/>
      <c r="G153" s="109"/>
      <c r="H153" s="109"/>
      <c r="I153" s="109"/>
      <c r="J153" s="109"/>
      <c r="K153" s="109"/>
      <c r="L153" s="109"/>
    </row>
    <row r="154" spans="1:12">
      <c r="A154" s="109"/>
      <c r="B154" s="109"/>
      <c r="C154" s="109"/>
      <c r="D154" s="109"/>
      <c r="E154" s="109"/>
      <c r="F154" s="109"/>
      <c r="G154" s="109"/>
      <c r="H154" s="109"/>
      <c r="I154" s="109"/>
      <c r="J154" s="109"/>
      <c r="K154" s="109"/>
      <c r="L154" s="109"/>
    </row>
    <row r="155" spans="1:12">
      <c r="A155" s="109"/>
      <c r="B155" s="109"/>
      <c r="C155" s="109"/>
      <c r="D155" s="109"/>
      <c r="E155" s="109"/>
      <c r="F155" s="109"/>
      <c r="G155" s="109"/>
      <c r="H155" s="109"/>
      <c r="I155" s="109"/>
      <c r="J155" s="109"/>
      <c r="K155" s="109"/>
      <c r="L155" s="109"/>
    </row>
    <row r="156" spans="1:12">
      <c r="A156" s="109"/>
      <c r="B156" s="109"/>
      <c r="C156" s="109"/>
      <c r="D156" s="109"/>
      <c r="E156" s="109"/>
      <c r="F156" s="109"/>
      <c r="G156" s="109"/>
      <c r="H156" s="109"/>
      <c r="I156" s="109"/>
      <c r="J156" s="109"/>
      <c r="K156" s="109"/>
      <c r="L156" s="109"/>
    </row>
    <row r="157" spans="1:12">
      <c r="A157" s="109"/>
      <c r="B157" s="109"/>
      <c r="C157" s="109"/>
      <c r="D157" s="109"/>
      <c r="E157" s="109"/>
      <c r="F157" s="109"/>
      <c r="G157" s="109"/>
      <c r="H157" s="109"/>
      <c r="I157" s="109"/>
      <c r="J157" s="109"/>
      <c r="K157" s="109"/>
      <c r="L157" s="109"/>
    </row>
    <row r="158" spans="1:12">
      <c r="A158" s="109"/>
      <c r="B158" s="109"/>
      <c r="C158" s="109"/>
      <c r="D158" s="109"/>
      <c r="E158" s="109"/>
      <c r="F158" s="109"/>
      <c r="G158" s="109"/>
      <c r="H158" s="109"/>
      <c r="I158" s="109"/>
      <c r="J158" s="109"/>
      <c r="K158" s="109"/>
      <c r="L158" s="109"/>
    </row>
    <row r="159" spans="1:12">
      <c r="A159" s="109"/>
      <c r="B159" s="109"/>
      <c r="C159" s="109"/>
      <c r="D159" s="109"/>
      <c r="E159" s="109"/>
      <c r="F159" s="109"/>
      <c r="G159" s="109"/>
      <c r="H159" s="109"/>
      <c r="I159" s="109"/>
      <c r="J159" s="109"/>
      <c r="K159" s="109"/>
      <c r="L159" s="109"/>
    </row>
    <row r="160" spans="1:12">
      <c r="A160" s="109"/>
      <c r="B160" s="109"/>
      <c r="C160" s="109"/>
      <c r="D160" s="109"/>
      <c r="E160" s="109"/>
      <c r="F160" s="109"/>
      <c r="G160" s="109"/>
      <c r="H160" s="109"/>
      <c r="I160" s="109"/>
      <c r="J160" s="109"/>
      <c r="K160" s="109"/>
      <c r="L160" s="109"/>
    </row>
    <row r="161" spans="1:12">
      <c r="A161" s="109"/>
      <c r="B161" s="109"/>
      <c r="C161" s="109"/>
      <c r="D161" s="109"/>
      <c r="E161" s="109"/>
      <c r="F161" s="109"/>
      <c r="G161" s="109"/>
      <c r="H161" s="109"/>
      <c r="I161" s="109"/>
      <c r="J161" s="109"/>
      <c r="K161" s="109"/>
      <c r="L161" s="109"/>
    </row>
    <row r="162" spans="1:12">
      <c r="A162" s="109"/>
      <c r="B162" s="109"/>
      <c r="C162" s="109"/>
      <c r="D162" s="109"/>
      <c r="E162" s="109"/>
      <c r="F162" s="109"/>
      <c r="G162" s="109"/>
      <c r="H162" s="109"/>
      <c r="I162" s="109"/>
      <c r="J162" s="109"/>
      <c r="K162" s="109"/>
      <c r="L162" s="109"/>
    </row>
    <row r="163" spans="1:12">
      <c r="A163" s="109"/>
      <c r="B163" s="109"/>
      <c r="C163" s="109"/>
      <c r="D163" s="109"/>
      <c r="E163" s="109"/>
      <c r="F163" s="109"/>
      <c r="G163" s="109"/>
      <c r="H163" s="109"/>
      <c r="I163" s="109"/>
      <c r="J163" s="109"/>
      <c r="K163" s="109"/>
      <c r="L163" s="109"/>
    </row>
    <row r="164" spans="1:12">
      <c r="A164" s="109"/>
      <c r="B164" s="109"/>
      <c r="C164" s="109"/>
      <c r="D164" s="109"/>
      <c r="E164" s="109"/>
      <c r="F164" s="109"/>
      <c r="G164" s="109"/>
      <c r="H164" s="109"/>
      <c r="I164" s="109"/>
      <c r="J164" s="109"/>
      <c r="K164" s="109"/>
      <c r="L164" s="109"/>
    </row>
    <row r="165" spans="1:12">
      <c r="A165" s="109"/>
      <c r="B165" s="109"/>
      <c r="C165" s="109"/>
      <c r="D165" s="109"/>
      <c r="E165" s="109"/>
      <c r="F165" s="109"/>
      <c r="G165" s="109"/>
      <c r="H165" s="109"/>
      <c r="I165" s="109"/>
      <c r="J165" s="109"/>
      <c r="K165" s="109"/>
      <c r="L165" s="109"/>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row r="185" spans="1:12">
      <c r="A185" s="109"/>
      <c r="B185" s="109"/>
      <c r="C185" s="109"/>
      <c r="D185" s="109"/>
      <c r="E185" s="109"/>
      <c r="F185" s="109"/>
      <c r="G185" s="109"/>
      <c r="H185" s="109"/>
      <c r="I185" s="109"/>
      <c r="J185" s="109"/>
      <c r="K185" s="109"/>
      <c r="L185" s="109"/>
    </row>
    <row r="186" spans="1:12">
      <c r="A186" s="109"/>
      <c r="B186" s="109"/>
      <c r="C186" s="109"/>
      <c r="D186" s="109"/>
      <c r="E186" s="109"/>
      <c r="F186" s="109"/>
      <c r="G186" s="109"/>
      <c r="H186" s="109"/>
      <c r="I186" s="109"/>
      <c r="J186" s="109"/>
      <c r="K186" s="109"/>
      <c r="L186" s="109"/>
    </row>
    <row r="187" spans="1:12">
      <c r="A187" s="109"/>
      <c r="B187" s="109"/>
      <c r="C187" s="109"/>
      <c r="D187" s="109"/>
      <c r="E187" s="109"/>
      <c r="F187" s="109"/>
      <c r="G187" s="109"/>
      <c r="H187" s="109"/>
      <c r="I187" s="109"/>
      <c r="J187" s="109"/>
      <c r="K187" s="109"/>
      <c r="L187" s="109"/>
    </row>
    <row r="188" spans="1:12">
      <c r="A188" s="109"/>
      <c r="B188" s="109"/>
      <c r="C188" s="109"/>
      <c r="D188" s="109"/>
      <c r="E188" s="109"/>
      <c r="F188" s="109"/>
      <c r="G188" s="109"/>
      <c r="H188" s="109"/>
      <c r="I188" s="109"/>
      <c r="J188" s="109"/>
      <c r="K188" s="109"/>
      <c r="L188" s="109"/>
    </row>
    <row r="189" spans="1:12">
      <c r="A189" s="109"/>
      <c r="B189" s="109"/>
      <c r="C189" s="109"/>
      <c r="D189" s="109"/>
      <c r="E189" s="109"/>
      <c r="F189" s="109"/>
      <c r="G189" s="109"/>
      <c r="H189" s="109"/>
      <c r="I189" s="109"/>
      <c r="J189" s="109"/>
      <c r="K189" s="109"/>
      <c r="L189" s="109"/>
    </row>
    <row r="190" spans="1:12">
      <c r="A190" s="109"/>
      <c r="B190" s="109"/>
      <c r="C190" s="109"/>
      <c r="D190" s="109"/>
      <c r="E190" s="109"/>
      <c r="F190" s="109"/>
      <c r="G190" s="109"/>
      <c r="H190" s="109"/>
      <c r="I190" s="109"/>
      <c r="J190" s="109"/>
      <c r="K190" s="109"/>
      <c r="L190" s="109"/>
    </row>
    <row r="191" spans="1:12">
      <c r="A191" s="109"/>
      <c r="B191" s="109"/>
      <c r="C191" s="109"/>
      <c r="D191" s="109"/>
      <c r="E191" s="109"/>
      <c r="F191" s="109"/>
      <c r="G191" s="109"/>
      <c r="H191" s="109"/>
      <c r="I191" s="109"/>
      <c r="J191" s="109"/>
      <c r="K191" s="109"/>
      <c r="L191" s="109"/>
    </row>
  </sheetData>
  <dataValidations count="2">
    <dataValidation allowBlank="1" showInputMessage="1" showErrorMessage="1" sqref="E1" xr:uid="{920C6338-E771-4DAE-8C89-92A9093EA4DE}"/>
    <dataValidation type="list" allowBlank="1" showInputMessage="1" showErrorMessage="1" sqref="E2:E15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84"/>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50" ca="1" si="0">IFERROR(NOW()-F2,"-")</f>
        <v>45978.894578240739</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45978.894578240739</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45978.894578240739</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45978.894578240739</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45978.894578240739</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45978.894578240739</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45978.894578240739</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45978.894578240739</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45978.894578240739</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45978.894578240739</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45978.894578240739</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45978.894578240739</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45978.894578240739</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45978.894578240739</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45978.894578240739</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45978.894578240739</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45978.894578240739</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45978.894578240739</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45978.894578240739</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45978.894578240739</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45978.894578240739</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45978.894578240739</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45978.894578240739</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45978.894578240739</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45978.894578240739</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45978.894578240739</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45978.894578240739</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45978.894578240739</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45978.894578240739</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45978.894578240739</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45978.894578240739</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45978.894578240739</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45978.894578240739</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45978.894578240739</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45978.894578240739</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45978.894578240739</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45978.894578240739</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45978.894578240739</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45978.894578240739</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45978.894578240739</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45978.894578240739</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45978.894578240739</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45978.894578240739</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0"/>
        <v>45978.894578240739</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0"/>
        <v>45978.894578240739</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0"/>
        <v>45978.894578240739</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0"/>
        <v>45978.894578240739</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0"/>
        <v>45978.894578240739</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0"/>
        <v>45978.894578240739</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ref="G51:G84" ca="1" si="1">IFERROR(NOW()-F51,"-")</f>
        <v>45978.894578240739</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45978.894578240739</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45978.894578240739</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45978.894578240739</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45978.894578240739</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45978.894578240739</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45978.894578240739</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45978.894578240739</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45978.894578240739</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45978.894578240739</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45978.894578240739</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45978.894578240739</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45978.894578240739</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45978.894578240739</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45978.894578240739</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45978.894578240739</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45978.894578240739</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45978.894578240739</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45978.894578240739</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45978.894578240739</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45978.894578240739</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45978.894578240739</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45978.894578240739</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45978.894578240739</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45978.894578240739</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45978.894578240739</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45978.894578240739</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45978.894578240739</v>
      </c>
      <c r="H78" s="121"/>
      <c r="I78" s="119" t="str">
        <f>IFERROR(VLOOKUP(D78,DB!A:F,6,0),"")</f>
        <v/>
      </c>
      <c r="J78" s="119" t="str">
        <f>IFERROR(VLOOKUP(D78,DB!A:G,7,0),"")</f>
        <v/>
      </c>
      <c r="K78" s="122"/>
      <c r="L78" s="123" t="str">
        <f>IFERROR(VLOOKUP(D78,DB!A:I,9,0),"")</f>
        <v/>
      </c>
    </row>
    <row r="79" spans="1:12" ht="31.5" customHeight="1">
      <c r="A79" s="118"/>
      <c r="B79" s="119" t="str">
        <f>IFERROR(VLOOKUP(D79,DB!A:K,11,0),"")</f>
        <v/>
      </c>
      <c r="C79" s="120"/>
      <c r="D79" s="119"/>
      <c r="E79" s="109"/>
      <c r="F79" s="121"/>
      <c r="G79" s="104">
        <f t="shared" ca="1" si="1"/>
        <v>45978.894578240739</v>
      </c>
      <c r="H79" s="121"/>
      <c r="I79" s="119" t="str">
        <f>IFERROR(VLOOKUP(D79,DB!A:F,6,0),"")</f>
        <v/>
      </c>
      <c r="J79" s="119" t="str">
        <f>IFERROR(VLOOKUP(D79,DB!A:G,7,0),"")</f>
        <v/>
      </c>
      <c r="K79" s="122"/>
      <c r="L79" s="123" t="str">
        <f>IFERROR(VLOOKUP(D79,DB!A:I,9,0),"")</f>
        <v/>
      </c>
    </row>
    <row r="80" spans="1:12" ht="31.5" customHeight="1">
      <c r="A80" s="118"/>
      <c r="B80" s="119" t="str">
        <f>IFERROR(VLOOKUP(D80,DB!A:K,11,0),"")</f>
        <v/>
      </c>
      <c r="C80" s="120"/>
      <c r="D80" s="119"/>
      <c r="E80" s="109"/>
      <c r="F80" s="121"/>
      <c r="G80" s="104">
        <f t="shared" ca="1" si="1"/>
        <v>45978.894578240739</v>
      </c>
      <c r="H80" s="121"/>
      <c r="I80" s="119" t="str">
        <f>IFERROR(VLOOKUP(D80,DB!A:F,6,0),"")</f>
        <v/>
      </c>
      <c r="J80" s="119" t="str">
        <f>IFERROR(VLOOKUP(D80,DB!A:G,7,0),"")</f>
        <v/>
      </c>
      <c r="K80" s="122"/>
      <c r="L80" s="123" t="str">
        <f>IFERROR(VLOOKUP(D80,DB!A:I,9,0),"")</f>
        <v/>
      </c>
    </row>
    <row r="81" spans="1:12" ht="31.5" customHeight="1">
      <c r="A81" s="118"/>
      <c r="B81" s="119" t="str">
        <f>IFERROR(VLOOKUP(D81,DB!A:K,11,0),"")</f>
        <v/>
      </c>
      <c r="C81" s="120"/>
      <c r="D81" s="119"/>
      <c r="E81" s="109"/>
      <c r="F81" s="121"/>
      <c r="G81" s="104">
        <f t="shared" ca="1" si="1"/>
        <v>45978.894578240739</v>
      </c>
      <c r="H81" s="121"/>
      <c r="I81" s="119" t="str">
        <f>IFERROR(VLOOKUP(D81,DB!A:F,6,0),"")</f>
        <v/>
      </c>
      <c r="J81" s="119" t="str">
        <f>IFERROR(VLOOKUP(D81,DB!A:G,7,0),"")</f>
        <v/>
      </c>
      <c r="K81" s="122"/>
      <c r="L81" s="123" t="str">
        <f>IFERROR(VLOOKUP(D81,DB!A:I,9,0),"")</f>
        <v/>
      </c>
    </row>
    <row r="82" spans="1:12" ht="31.5" customHeight="1">
      <c r="A82" s="118"/>
      <c r="B82" s="119" t="str">
        <f>IFERROR(VLOOKUP(D82,DB!A:K,11,0),"")</f>
        <v/>
      </c>
      <c r="C82" s="120"/>
      <c r="D82" s="119"/>
      <c r="E82" s="109"/>
      <c r="F82" s="121"/>
      <c r="G82" s="104">
        <f t="shared" ca="1" si="1"/>
        <v>45978.894578240739</v>
      </c>
      <c r="H82" s="121"/>
      <c r="I82" s="119" t="str">
        <f>IFERROR(VLOOKUP(D82,DB!A:F,6,0),"")</f>
        <v/>
      </c>
      <c r="J82" s="119" t="str">
        <f>IFERROR(VLOOKUP(D82,DB!A:G,7,0),"")</f>
        <v/>
      </c>
      <c r="K82" s="122"/>
      <c r="L82" s="123" t="str">
        <f>IFERROR(VLOOKUP(D82,DB!A:I,9,0),"")</f>
        <v/>
      </c>
    </row>
    <row r="83" spans="1:12" ht="31.5" customHeight="1">
      <c r="A83" s="118"/>
      <c r="B83" s="119" t="str">
        <f>IFERROR(VLOOKUP(D83,DB!A:K,11,0),"")</f>
        <v/>
      </c>
      <c r="C83" s="120"/>
      <c r="D83" s="119"/>
      <c r="E83" s="109"/>
      <c r="F83" s="121"/>
      <c r="G83" s="104">
        <f t="shared" ca="1" si="1"/>
        <v>45978.894578240739</v>
      </c>
      <c r="H83" s="121"/>
      <c r="I83" s="119" t="str">
        <f>IFERROR(VLOOKUP(D83,DB!A:F,6,0),"")</f>
        <v/>
      </c>
      <c r="J83" s="119" t="str">
        <f>IFERROR(VLOOKUP(D83,DB!A:G,7,0),"")</f>
        <v/>
      </c>
      <c r="K83" s="122"/>
      <c r="L83" s="123" t="str">
        <f>IFERROR(VLOOKUP(D83,DB!A:I,9,0),"")</f>
        <v/>
      </c>
    </row>
    <row r="84" spans="1:12" ht="31.5" customHeight="1">
      <c r="A84" s="118"/>
      <c r="B84" s="119" t="str">
        <f>IFERROR(VLOOKUP(D84,DB!A:K,11,0),"")</f>
        <v/>
      </c>
      <c r="C84" s="120"/>
      <c r="D84" s="119"/>
      <c r="E84" s="109"/>
      <c r="F84" s="121"/>
      <c r="G84" s="104">
        <f t="shared" ca="1" si="1"/>
        <v>45978.894578240739</v>
      </c>
      <c r="H84" s="121"/>
      <c r="I84" s="119" t="str">
        <f>IFERROR(VLOOKUP(D84,DB!A:F,6,0),"")</f>
        <v/>
      </c>
      <c r="J84" s="119" t="str">
        <f>IFERROR(VLOOKUP(D84,DB!A:G,7,0),"")</f>
        <v/>
      </c>
      <c r="K84" s="122"/>
      <c r="L84" s="123" t="str">
        <f>IFERROR(VLOOKUP(D84,DB!A:I,9,0),"")</f>
        <v/>
      </c>
    </row>
  </sheetData>
  <dataValidations count="2">
    <dataValidation allowBlank="1" showInputMessage="1" showErrorMessage="1" sqref="E1" xr:uid="{9E1BC488-8814-4F8A-8DBE-742B3278AB71}"/>
    <dataValidation type="list" allowBlank="1" showInputMessage="1" showErrorMessage="1" sqref="E2:E8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2025-11-17T18:29:59Z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