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23" documentId="120_S{2AC9BD13-BADA-5192-A53E-5A8FF88502F6}" xr6:coauthVersionLast="47" xr6:coauthVersionMax="47" xr10:uidLastSave="{A4C23A50-90A6-4C2F-BF4E-45D2088A2DBC}"/>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<sst xmlns="http://schemas.openxmlformats.org/spreadsheetml/2006/main" count="180310" uniqueCount="39139">
  <si>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</si>
  <si>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</si>
  <si>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</si>
  <si>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</si>
  <si>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</si>
  <si>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</si>
  <si>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</si>
  <si>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</si>
  <si>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</si>
  <si>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</si>
  <si>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</si>
  <si>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</si>
  <si>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</si>
  <si>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</si>
  <si>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</si>
  <si>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</si>
  <si>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</si>
  <si>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</si>
  <si>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</si>
  <si>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</si>
  <si>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</si>
  <si>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</si>
  <si>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</si>
  <si>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</si>
  <si>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</si>
  <si>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</si>
  <si>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</si>
  <si>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</si>
  <si>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</si>
  <si>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</si>
  <si>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</si>
  <si>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</si>
  <si>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</si>
  <si>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</si>
  <si>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</si>
  <si>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</si>
  <si>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</si>
  <si>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</si>
  <si>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</si>
  <si>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</si>
  <si>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</si>
  <si>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</si>
  <si>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</si>
  <si>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</si>
  <si>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</si>
  <si>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</si>
  <si>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</si>
  <si>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</si>
  <si>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</si>
  <si>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</si>
  <si>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</si>
  <si>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</si>
  <si>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</si>
  <si>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</si>
  <si>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</si>
  <si>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</si>
  <si>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</si>
  <si>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</si>
  <si>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</si>
  <si>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</si>
  <si>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</si>
  <si>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</si>
  <si>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</si>
  <si>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</si>
  <si>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</si>
  <si>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</si>
  <si>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</si>
  <si>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</si>
  <si>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</si>
  <si>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</si>
  <si>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</si>
  <si>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</si>
  <si>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</si>
  <si>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</si>
  <si>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</si>
  <si>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</si>
  <si>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</si>
  <si>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</si>
  <si>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</si>
  <si>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</si>
  <si>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</si>
  <si>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</si>
  <si>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</si>
  <si>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</si>
  <si>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</si>
  <si>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</si>
  <si>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</si>
  <si>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</si>
  <si>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</si>
  <si>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</si>
  <si>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</si>
  <si>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</si>
  <si>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</si>
  <si>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</si>
  <si>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</si>
  <si>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</si>
  <si>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</si>
  <si>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</si>
  <si>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</si>
  <si>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</si>
  <si>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</si>
  <si>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</si>
  <si>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</si>
  <si>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</si>
  <si>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</si>
  <si>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</si>
  <si>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</si>
  <si>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</si>
  <si>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</si>
  <si>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</si>
  <si>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</si>
  <si>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</si>
  <si>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</si>
  <si>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</si>
  <si>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</si>
  <si>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</si>
  <si>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</si>
  <si>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</si>
  <si>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</si>
  <si>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</si>
  <si>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</si>
  <si>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</si>
  <si>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</si>
  <si>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</si>
  <si>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</si>
  <si>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</si>
  <si>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</si>
  <si>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</si>
  <si>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</si>
  <si>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</si>
  <si>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</si>
  <si>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</si>
  <si>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</si>
  <si>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</si>
  <si>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</si>
  <si>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</si>
  <si>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</si>
  <si>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</si>
  <si>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</si>
  <si>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</si>
  <si>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</si>
  <si>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</si>
  <si>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</si>
  <si>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</si>
  <si>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</si>
  <si>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</si>
  <si>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</si>
  <si>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</si>
  <si>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</si>
  <si>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</si>
  <si>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</si>
  <si>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</si>
  <si>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</si>
  <si>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</si>
  <si>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</si>
  <si>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</si>
  <si>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</si>
  <si>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</si>
  <si>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</si>
  <si>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</si>
  <si>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</si>
  <si>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</si>
  <si>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</si>
  <si>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</si>
  <si>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</si>
  <si>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</si>
  <si>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</si>
  <si>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</si>
  <si>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</si>
  <si>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</si>
  <si>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</si>
  <si>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</si>
  <si>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</si>
  <si>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</si>
  <si>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</si>
  <si>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</si>
  <si>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</si>
  <si>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</si>
  <si>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</si>
  <si>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</si>
  <si>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</si>
  <si>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</si>
  <si>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</si>
  <si>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</si>
  <si>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</si>
  <si>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</si>
  <si>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</si>
  <si>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</si>
  <si>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</si>
  <si>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</si>
  <si>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</si>
  <si>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</si>
  <si>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</si>
  <si>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</si>
  <si>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</si>
  <si>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</si>
  <si>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</si>
  <si>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</si>
  <si>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</si>
  <si>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</si>
  <si>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</si>
  <si>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</si>
  <si>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</si>
  <si>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</si>
  <si>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</si>
  <si>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</si>
  <si>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</si>
  <si>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</si>
  <si>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</si>
  <si>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</si>
  <si>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</si>
  <si>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</si>
  <si>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</si>
  <si>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</si>
  <si>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</si>
  <si>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</si>
  <si>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</si>
  <si>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</si>
  <si>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</si>
  <si>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</si>
  <si>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</si>
  <si>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</si>
  <si>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</si>
  <si>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</si>
  <si>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</si>
  <si>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</si>
  <si>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</si>
  <si>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</si>
  <si>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</si>
  <si>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</si>
  <si>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</si>
  <si>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</si>
  <si>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</si>
  <si>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</si>
  <si>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</si>
  <si>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</si>
  <si>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</si>
  <si>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</si>
  <si>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</si>
  <si>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</si>
  <si>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</si>
  <si>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</si>
  <si>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</si>
  <si>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</si>
  <si>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</si>
  <si>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</si>
  <si>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</si>
  <si>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</si>
  <si>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</si>
  <si>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</si>
  <si>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</si>
  <si>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</si>
  <si>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</si>
  <si>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</si>
  <si>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</si>
  <si>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</si>
  <si>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</si>
  <si>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</si>
  <si>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</si>
  <si>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</si>
  <si>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</si>
  <si>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</si>
  <si>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</si>
  <si>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</si>
  <si>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</si>
  <si>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</si>
  <si>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</si>
  <si>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</si>
  <si>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</si>
  <si>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</si>
  <si>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</si>
  <si>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</si>
  <si>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</si>
  <si>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</si>
  <si>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</si>
  <si>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</si>
  <si>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</si>
  <si>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</si>
  <si>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</si>
  <si>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</si>
  <si>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</si>
  <si>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</si>
  <si>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</si>
  <si>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</si>
  <si>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</si>
  <si>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</si>
  <si>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</si>
  <si>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</si>
  <si>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</si>
  <si>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</si>
  <si>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</si>
  <si>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</si>
  <si>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</si>
  <si>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</si>
  <si>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</si>
  <si>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</si>
  <si>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</si>
  <si>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</si>
  <si>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</si>
  <si>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</si>
  <si>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</si>
  <si>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</si>
  <si>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</si>
  <si>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</si>
  <si>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</si>
  <si>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</si>
  <si>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</si>
  <si>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</si>
  <si>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</si>
  <si>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</si>
  <si>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</si>
  <si>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</si>
  <si>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</si>
  <si>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</si>
  <si>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</si>
  <si>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</si>
  <si>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</si>
  <si>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</si>
  <si>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</si>
  <si>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</si>
  <si>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</si>
  <si>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</si>
  <si>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</si>
  <si>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</si>
  <si>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</si>
  <si>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</si>
  <si>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</si>
  <si>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</si>
  <si>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</si>
  <si>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</si>
  <si>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</si>
  <si>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</si>
  <si>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</si>
  <si>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</si>
  <si>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</si>
  <si>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</si>
  <si>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</si>
  <si>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</si>
  <si>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</si>
  <si>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</si>
  <si>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</si>
  <si>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</si>
  <si>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</si>
  <si>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</si>
  <si>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</si>
  <si>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</si>
  <si>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</si>
  <si>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</si>
  <si>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</si>
  <si>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</si>
  <si>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</si>
  <si>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</si>
  <si>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</si>
  <si>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</si>
  <si>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</si>
  <si>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</si>
  <si>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</si>
  <si>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</si>
  <si>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</si>
  <si>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</si>
  <si>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</si>
  <si>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</si>
  <si>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</si>
  <si>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</si>
  <si>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</si>
  <si>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</si>
  <si>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</si>
  <si>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</si>
  <si>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</si>
  <si>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</si>
  <si>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</si>
  <si>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</si>
  <si>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</si>
  <si>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</si>
  <si>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</si>
  <si>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</si>
  <si>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</si>
  <si>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</si>
  <si>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</si>
  <si>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</si>
  <si>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</si>
  <si>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</si>
  <si>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</si>
  <si>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</si>
  <si>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</si>
  <si>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</si>
  <si>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</si>
  <si>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</si>
  <si>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</si>
  <si>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</si>
  <si>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</si>
  <si>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</si>
  <si>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</si>
  <si>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</si>
  <si>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</si>
  <si>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</si>
  <si>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</si>
  <si>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</si>
  <si>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</si>
  <si>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</si>
  <si>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</si>
  <si>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</si>
  <si>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</si>
  <si>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</si>
  <si>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</si>
  <si>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</si>
  <si>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</si>
  <si>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</si>
  <si>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</si>
  <si>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</si>
  <si>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</si>
  <si>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</si>
  <si>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</si>
  <si>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</si>
  <si>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</si>
  <si>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</si>
  <si>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</si>
  <si>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</si>
  <si>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</si>
  <si>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</si>
  <si>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</si>
  <si>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</si>
  <si>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</si>
  <si>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</si>
  <si>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</si>
  <si>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</si>
  <si>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</si>
  <si>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</si>
  <si>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</si>
  <si>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</si>
  <si>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</si>
  <si>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</si>
  <si>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</si>
  <si>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</si>
  <si>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</si>
  <si>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</si>
  <si>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</si>
  <si>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</si>
  <si>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</si>
  <si>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</si>
  <si>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</si>
  <si>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</si>
  <si>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</si>
  <si>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</si>
  <si>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</si>
  <si>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</si>
  <si>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</si>
  <si>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</si>
  <si>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</si>
  <si>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</si>
  <si>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</si>
  <si>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</si>
  <si>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</si>
  <si>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</si>
  <si>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</si>
  <si>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</si>
  <si>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</si>
  <si>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</si>
  <si>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</si>
  <si>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</si>
  <si>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</si>
  <si>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</si>
  <si>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</si>
  <si>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</si>
  <si>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</si>
  <si>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</si>
  <si>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</si>
  <si>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</si>
  <si>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</si>
  <si>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</si>
  <si>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</si>
  <si>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</si>
  <si>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</si>
  <si>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</si>
  <si>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</si>
  <si>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</si>
  <si>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</si>
  <si>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</si>
  <si>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</si>
  <si>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</si>
  <si>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</si>
  <si>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</si>
  <si>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</si>
  <si>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</si>
  <si>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</si>
  <si>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</si>
  <si>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</si>
  <si>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</si>
  <si>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</si>
  <si>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</si>
  <si>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</si>
  <si>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</si>
  <si>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</si>
  <si>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</si>
  <si>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</si>
  <si>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</si>
  <si>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</si>
  <si>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</si>
  <si>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</si>
  <si>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</si>
  <si>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</si>
  <si>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</si>
  <si>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</si>
  <si>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</si>
  <si>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</si>
  <si>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</si>
  <si>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</si>
  <si>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</si>
  <si>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</si>
  <si>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</si>
  <si>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</si>
  <si>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</si>
  <si>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</si>
  <si>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</si>
  <si>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</si>
  <si>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</si>
  <si>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</si>
  <si>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</si>
  <si>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</si>
  <si>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</si>
  <si>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</si>
  <si>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</si>
  <si>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</si>
  <si>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</si>
  <si>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</si>
  <si>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</si>
  <si>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</si>
  <si>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</si>
  <si>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</si>
  <si>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</si>
  <si>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</si>
  <si>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</si>
  <si>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</si>
  <si>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</si>
  <si>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</si>
  <si>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</si>
  <si>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</si>
  <si>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</si>
  <si>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</si>
  <si>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</si>
  <si>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</si>
  <si>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</si>
  <si>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</si>
  <si>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</si>
  <si>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</si>
  <si>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</si>
  <si>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</si>
  <si>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</si>
  <si>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</si>
  <si>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</si>
  <si>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</si>
  <si>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</si>
  <si>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</si>
  <si>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</si>
  <si>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</si>
  <si>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</si>
  <si>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</si>
  <si>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</si>
  <si>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</si>
  <si>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</si>
  <si>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</si>
  <si>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</si>
  <si>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</si>
  <si>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</si>
  <si>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</si>
  <si>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</si>
  <si>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</si>
  <si>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</si>
  <si>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</si>
  <si>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</si>
  <si>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</si>
  <si>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</si>
  <si>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</si>
  <si>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</si>
  <si>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</si>
  <si>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</si>
  <si>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</si>
  <si>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</si>
  <si>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</si>
  <si>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</si>
  <si>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</si>
  <si>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</si>
  <si>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</si>
  <si>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</si>
  <si>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</si>
  <si>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</si>
  <si>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</si>
  <si>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</si>
  <si>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</si>
  <si>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</si>
  <si>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</si>
  <si>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</si>
  <si>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</si>
  <si>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</si>
  <si>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</si>
  <si>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</si>
  <si>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</si>
  <si>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</si>
  <si>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</si>
  <si>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</si>
  <si>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</si>
  <si>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</si>
  <si>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</si>
  <si>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</si>
  <si>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</si>
  <si>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</si>
  <si>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</si>
  <si>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</si>
  <si>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</si>
  <si>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</si>
  <si>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</si>
  <si>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</si>
  <si>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</si>
  <si>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</si>
  <si>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</si>
  <si>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</si>
  <si>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</si>
  <si>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</si>
  <si>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</si>
  <si>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</si>
  <si>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</si>
  <si>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</si>
  <si>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</si>
  <si>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</si>
  <si>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</si>
  <si>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</si>
  <si>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</si>
  <si>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</si>
  <si>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</si>
  <si>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</si>
  <si>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</si>
  <si>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</si>
  <si>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</si>
  <si>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</si>
  <si>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</si>
  <si>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</si>
  <si>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</si>
  <si>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</si>
  <si>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</si>
  <si>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</si>
  <si>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</si>
  <si>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</si>
  <si>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</si>
  <si>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</si>
  <si>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</si>
  <si>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</si>
  <si>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</si>
  <si>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</si>
  <si>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</si>
  <si>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</si>
  <si>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</si>
  <si>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</si>
  <si>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</si>
  <si>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</si>
  <si>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</si>
  <si>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</si>
  <si>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</si>
  <si>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</si>
  <si>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</si>
  <si>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</si>
  <si>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</si>
  <si>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</si>
  <si>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</si>
  <si>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</si>
  <si>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</si>
  <si>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</si>
  <si>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</si>
  <si>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</si>
  <si>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</si>
  <si>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</si>
  <si>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</si>
  <si>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</si>
  <si>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</si>
  <si>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</si>
  <si>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</si>
  <si>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</si>
  <si>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</si>
  <si>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</si>
  <si>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</si>
  <si>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</si>
  <si>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</si>
  <si>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</si>
  <si>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</si>
  <si>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</si>
  <si>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</si>
  <si>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</si>
  <si>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</si>
  <si>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</si>
  <si>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</si>
  <si>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</si>
  <si>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</si>
  <si>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</si>
  <si>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</si>
  <si>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</si>
  <si>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</si>
  <si>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</si>
  <si>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</si>
  <si>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</si>
  <si>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</si>
  <si>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</si>
  <si>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</si>
  <si>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</si>
  <si>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</si>
  <si>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</si>
  <si>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</si>
  <si>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</si>
  <si>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</si>
  <si>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</si>
  <si>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</si>
  <si>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</si>
  <si>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</si>
  <si>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</si>
  <si>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</si>
  <si>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</si>
  <si>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</si>
  <si>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</si>
  <si>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</si>
  <si>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</si>
  <si>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</si>
  <si>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</si>
  <si>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</si>
  <si>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</si>
  <si>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</si>
  <si>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</si>
  <si>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</si>
  <si>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</si>
  <si>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</si>
  <si>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</si>
  <si>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</si>
  <si>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</si>
  <si>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</si>
  <si>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</si>
  <si>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</si>
  <si>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</si>
  <si>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</si>
  <si>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</si>
  <si>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</si>
  <si>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</si>
  <si>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</si>
  <si>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</si>
  <si>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</si>
  <si>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</si>
  <si>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</si>
  <si>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</si>
  <si>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</si>
  <si>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</si>
  <si>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</si>
  <si>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</si>
  <si>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</si>
  <si>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</si>
  <si>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</si>
  <si>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</si>
  <si>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</si>
  <si>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</si>
  <si>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</si>
  <si>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</si>
  <si>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</si>
  <si>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</si>
  <si>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</si>
  <si>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</si>
  <si>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</si>
  <si>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</si>
  <si>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</si>
  <si>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</si>
  <si>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</si>
  <si>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</si>
  <si>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</si>
  <si>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</si>
  <si>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</si>
  <si>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</si>
  <si>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</si>
  <si>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</si>
  <si>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</si>
  <si>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</si>
  <si>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</si>
  <si>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</si>
  <si>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</si>
  <si>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</si>
  <si>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</si>
  <si>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</si>
  <si>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</si>
  <si>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</si>
  <si>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</si>
  <si>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</si>
  <si>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</si>
  <si>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</si>
  <si>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</si>
  <si>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</si>
  <si>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</si>
  <si>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</si>
  <si>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</si>
  <si>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</si>
  <si>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</si>
  <si>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</si>
  <si>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</si>
  <si>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</si>
  <si>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</si>
  <si>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</si>
  <si>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</si>
  <si>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</si>
  <si>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</si>
  <si>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</si>
  <si>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</si>
  <si>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</si>
  <si>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</si>
  <si>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</si>
  <si>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</si>
  <si>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</si>
  <si>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</si>
  <si>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</si>
  <si>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</si>
  <si>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</si>
  <si>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</si>
  <si>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</si>
  <si>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</si>
  <si>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</si>
  <si>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</si>
  <si>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</si>
  <si>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</si>
  <si>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</si>
  <si>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</si>
  <si>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</si>
  <si>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</si>
  <si>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</si>
  <si>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</si>
  <si>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</si>
  <si>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</si>
  <si>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</si>
  <si>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</si>
  <si>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</si>
  <si>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</si>
  <si>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</si>
  <si>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</si>
  <si>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</si>
  <si>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</si>
  <si>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</si>
  <si>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</si>
  <si>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</si>
  <si>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</si>
  <si>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</si>
  <si>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</si>
  <si>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</si>
  <si>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</si>
  <si>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</si>
  <si>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</si>
  <si>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</si>
  <si>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</si>
  <si>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</si>
  <si>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</si>
  <si>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</si>
  <si>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</si>
  <si>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</si>
  <si>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</si>
  <si>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</si>
  <si>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</si>
  <si>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</si>
  <si>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</si>
  <si>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</si>
  <si>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</si>
  <si>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</si>
  <si>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</si>
  <si>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</si>
  <si>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</si>
  <si>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</si>
  <si>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</si>
  <si>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</si>
  <si>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</si>
  <si>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</si>
  <si>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</si>
  <si>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</si>
  <si>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</si>
  <si>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</si>
  <si>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</si>
  <si>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</si>
  <si>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</si>
  <si>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</si>
  <si>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</si>
  <si>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</si>
  <si>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</si>
  <si>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</si>
  <si>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</si>
  <si>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</si>
  <si>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</si>
  <si>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</si>
  <si>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</si>
  <si>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</si>
  <si>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</si>
  <si>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</si>
  <si>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</si>
  <si>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</si>
  <si>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</si>
  <si>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</si>
  <si>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</si>
  <si>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</si>
  <si>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</si>
  <si>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</si>
  <si>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</si>
  <si>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</si>
  <si>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</si>
  <si>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</si>
  <si>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</si>
  <si>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</si>
  <si>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</si>
  <si>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</si>
  <si>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</si>
  <si>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</si>
  <si>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</si>
  <si>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</si>
  <si>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</si>
  <si>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</si>
  <si>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</si>
  <si>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</si>
  <si>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</si>
  <si>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</si>
  <si>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</si>
  <si>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</si>
  <si>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</si>
  <si>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</si>
  <si>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</si>
  <si>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</si>
  <si>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</si>
  <si>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</si>
  <si>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</si>
  <si>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</si>
  <si>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</si>
  <si>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</si>
  <si>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</si>
  <si>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</si>
  <si>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</si>
  <si>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</si>
  <si>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</si>
  <si>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</si>
  <si>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</si>
  <si>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</si>
  <si>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</si>
  <si>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</si>
  <si>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</si>
  <si>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</si>
  <si>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</si>
  <si>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</si>
  <si>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</si>
  <si>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</si>
  <si>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</si>
  <si>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</si>
  <si>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</si>
  <si>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</si>
  <si>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</si>
  <si>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</si>
  <si>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</si>
  <si>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</si>
  <si>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</si>
  <si>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</si>
  <si>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</si>
  <si>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</si>
  <si>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</si>
  <si>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</si>
  <si>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</si>
  <si>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</si>
  <si>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</si>
  <si>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</si>
  <si>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</si>
  <si>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</si>
  <si>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</si>
  <si>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</si>
  <si>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</si>
  <si>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</si>
  <si>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</si>
  <si>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</si>
  <si>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</si>
  <si>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</si>
  <si>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</si>
  <si>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</si>
  <si>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</si>
  <si>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</si>
  <si>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</si>
  <si>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</si>
  <si>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</si>
  <si>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</si>
  <si>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</si>
  <si>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</si>
  <si>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</si>
  <si>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</si>
  <si>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</si>
  <si>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</si>
  <si>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</si>
  <si>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</si>
  <si>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</si>
  <si>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</si>
  <si>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</si>
  <si>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</si>
  <si>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</si>
  <si>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</si>
  <si>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</si>
  <si>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</si>
  <si>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</si>
  <si>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</si>
  <si>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</si>
  <si>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</si>
  <si>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</si>
  <si>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</si>
  <si>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</si>
  <si>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</si>
  <si>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</si>
  <si>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</si>
  <si>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</si>
  <si>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</si>
  <si>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</si>
  <si>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</si>
  <si>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</si>
  <si>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</si>
  <si>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</si>
  <si>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</si>
  <si>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</si>
  <si>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</si>
  <si>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</si>
  <si>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</si>
  <si>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</si>
  <si>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</si>
  <si>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</si>
  <si>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</si>
  <si>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</si>
  <si>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</si>
  <si>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</si>
  <si>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</si>
  <si>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</si>
  <si>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</si>
  <si>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</si>
  <si>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</si>
  <si>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</si>
  <si>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</si>
  <si>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</si>
  <si>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</si>
  <si>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</si>
  <si>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</si>
  <si>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</si>
  <si>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</si>
  <si>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</si>
  <si>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</si>
  <si>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</si>
  <si>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</si>
  <si>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</si>
  <si>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</si>
  <si>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</si>
  <si>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</si>
  <si>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</si>
  <si>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</si>
  <si>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</si>
  <si>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</si>
  <si>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</si>
  <si>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</si>
  <si>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</si>
  <si>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</si>
  <si>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</si>
  <si>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</si>
  <si>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</si>
  <si>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</si>
  <si>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</si>
  <si>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</si>
  <si>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</si>
  <si>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</si>
  <si>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</si>
  <si>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</si>
  <si>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</si>
  <si>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</si>
  <si>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</si>
  <si>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</si>
  <si>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</si>
  <si>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</si>
  <si>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</si>
  <si>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</si>
  <si>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</si>
  <si>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</si>
  <si>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</si>
  <si>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</si>
  <si>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</si>
  <si>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</si>
  <si>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</si>
  <si>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</si>
  <si>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</si>
  <si>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</si>
  <si>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</si>
  <si>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</si>
  <si>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</si>
  <si>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</si>
  <si>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</si>
  <si>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</si>
  <si>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</si>
  <si>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</si>
  <si>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</si>
  <si>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</si>
  <si>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</si>
  <si>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</si>
  <si>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</si>
  <si>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</si>
  <si>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</si>
  <si>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</si>
  <si>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</si>
  <si>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</si>
  <si>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</si>
  <si>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</si>
  <si>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</si>
  <si>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</si>
  <si>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</si>
  <si>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</si>
  <si>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</si>
  <si>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</si>
  <si>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</si>
  <si>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</si>
  <si>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</si>
  <si>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</si>
  <si>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</si>
  <si>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</si>
  <si>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</si>
  <si>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</si>
  <si>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</si>
  <si>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</si>
  <si>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</si>
  <si>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</si>
  <si>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</si>
  <si>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</si>
  <si>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</si>
  <si>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</si>
  <si>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</si>
  <si>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</si>
  <si>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</si>
  <si>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</si>
  <si>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</si>
  <si>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</si>
  <si>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</si>
  <si>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</si>
  <si>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</si>
  <si>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</si>
  <si>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</si>
  <si>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</si>
  <si>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</si>
  <si>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</si>
  <si>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</si>
  <si>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</si>
  <si>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</si>
  <si>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</si>
  <si>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</si>
  <si>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</si>
  <si>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</si>
  <si>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</si>
  <si>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</si>
  <si>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</si>
  <si>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</si>
  <si>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</si>
  <si>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</si>
  <si>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</si>
  <si>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</si>
  <si>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</si>
  <si>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</si>
  <si>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</si>
  <si>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</si>
  <si>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</si>
  <si>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</si>
  <si>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</si>
  <si>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</si>
  <si>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</si>
  <si>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</si>
  <si>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</si>
  <si>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</si>
  <si>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</si>
  <si>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</si>
  <si>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</si>
  <si>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</si>
  <si>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</si>
  <si>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</si>
  <si>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</si>
  <si>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</si>
  <si>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</si>
  <si>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</si>
  <si>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</si>
  <si>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</si>
  <si>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</si>
  <si>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</si>
  <si>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</si>
  <si>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</si>
  <si>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</si>
  <si>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</si>
  <si>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</si>
  <si>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</si>
  <si>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</si>
  <si>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</si>
  <si>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</si>
  <si>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</si>
  <si>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</si>
  <si>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</si>
  <si>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</si>
  <si>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</si>
  <si>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</si>
  <si>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</si>
  <si>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</si>
  <si>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</si>
  <si>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</si>
  <si>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</si>
  <si>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</si>
  <si>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</si>
  <si>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</si>
  <si>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</si>
  <si>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</si>
  <si>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</si>
  <si>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</si>
  <si>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</si>
  <si>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</si>
  <si>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</si>
  <si>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</si>
  <si>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</si>
  <si>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</si>
  <si>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</si>
  <si>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</si>
  <si>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</si>
  <si>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</si>
  <si>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</si>
  <si>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</si>
  <si>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</si>
  <si>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</si>
  <si>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</si>
  <si>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</si>
  <si>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</si>
  <si>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</si>
  <si>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</si>
  <si>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</si>
  <si>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</si>
  <si>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</si>
  <si>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</si>
  <si>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</si>
  <si>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</si>
  <si>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</si>
  <si>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</si>
  <si>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</si>
  <si>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</si>
  <si>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</si>
  <si>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</si>
  <si>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</si>
  <si>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</si>
  <si>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</si>
  <si>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</si>
  <si>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</si>
  <si>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</si>
  <si>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</si>
  <si>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</si>
  <si>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</si>
  <si>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</si>
  <si>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</si>
  <si>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</si>
  <si>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</si>
  <si>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</si>
  <si>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</si>
  <si>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</si>
  <si>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</si>
  <si>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</si>
  <si>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</si>
  <si>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</si>
  <si>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</si>
  <si>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</si>
  <si>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</si>
  <si>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</si>
  <si>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</si>
  <si>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</si>
  <si>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</si>
  <si>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</si>
  <si>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</si>
  <si>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</si>
  <si>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</si>
  <si>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</si>
  <si>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</si>
  <si>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</si>
  <si>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</si>
  <si>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</si>
  <si>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</si>
  <si>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</si>
  <si>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</si>
  <si>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</si>
  <si>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</si>
  <si>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</si>
  <si>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</si>
  <si>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</si>
  <si>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</si>
  <si>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</si>
  <si>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</si>
  <si>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</si>
  <si>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</si>
  <si>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</si>
  <si>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</si>
  <si>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</si>
  <si>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</si>
  <si>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</si>
  <si>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</si>
  <si>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</si>
  <si>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</si>
  <si>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</si>
  <si>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</si>
  <si>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</si>
  <si>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</si>
  <si>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</si>
  <si>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</si>
  <si>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</si>
  <si>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</si>
  <si>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</si>
  <si>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</si>
  <si>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</si>
  <si>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</si>
  <si>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</si>
  <si>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</si>
  <si>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</si>
  <si>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</si>
  <si>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</si>
  <si>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</si>
  <si>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</si>
  <si>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</si>
  <si>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</si>
  <si>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</si>
  <si>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</si>
  <si>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</si>
  <si>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</si>
  <si>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</si>
  <si>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</si>
  <si>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</si>
  <si>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</si>
  <si>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</si>
  <si>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</si>
  <si>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</si>
  <si>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</si>
  <si>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</si>
  <si>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</si>
  <si>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</si>
  <si>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</si>
  <si>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</si>
  <si>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</si>
  <si>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</si>
  <si>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</si>
  <si>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</si>
  <si>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</si>
  <si>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</si>
  <si>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</si>
  <si>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</si>
  <si>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</si>
  <si>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</si>
  <si>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</si>
  <si>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</si>
  <si>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</si>
  <si>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</si>
  <si>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</si>
  <si>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</si>
  <si>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</si>
  <si>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</si>
  <si>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</si>
  <si>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</si>
  <si>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</si>
  <si>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</si>
  <si>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</si>
  <si>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</si>
  <si>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</si>
  <si>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</si>
  <si>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</si>
  <si>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</si>
  <si>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</si>
  <si>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</si>
  <si>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</si>
  <si>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</si>
  <si>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</si>
  <si>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</si>
  <si>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</si>
  <si>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</si>
  <si>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</si>
  <si>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</si>
  <si>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</si>
  <si>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</si>
  <si>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</si>
  <si>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</si>
  <si>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</si>
  <si>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</si>
  <si>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</si>
  <si>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</si>
  <si>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</si>
  <si>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</si>
  <si>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</si>
  <si>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</si>
  <si>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</si>
  <si>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</si>
  <si>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</si>
  <si>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</si>
  <si>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</si>
  <si>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</si>
  <si>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</si>
  <si>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</si>
  <si>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</si>
  <si>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</si>
  <si>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</si>
  <si>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</si>
  <si>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</si>
  <si>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</si>
  <si>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</si>
  <si>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</si>
  <si>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</si>
  <si>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</si>
  <si>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</si>
  <si>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</si>
  <si>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</si>
  <si>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</si>
  <si>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</si>
  <si>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</si>
  <si>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</si>
  <si>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</si>
  <si>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</si>
  <si>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</si>
  <si>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</si>
  <si>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</si>
  <si>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</si>
  <si>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</si>
  <si>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</si>
  <si>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</si>
  <si>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</si>
  <si>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</si>
  <si>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</si>
  <si>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</si>
  <si>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</si>
  <si>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</si>
  <si>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</si>
  <si>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</si>
  <si>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</si>
  <si>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</si>
  <si>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</si>
  <si>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</si>
  <si>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</si>
  <si>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</si>
  <si>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</si>
  <si>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</si>
  <si>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</si>
  <si>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</si>
  <si>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</si>
  <si>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</si>
  <si>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</si>
  <si>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</si>
  <si>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</si>
  <si>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</si>
  <si>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</si>
  <si>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</si>
  <si>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</si>
  <si>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</si>
  <si>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</si>
  <si>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</si>
  <si>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</si>
  <si>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</si>
  <si>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</si>
  <si>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</si>
  <si>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</si>
  <si>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</si>
  <si>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</si>
  <si>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</si>
  <si>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</si>
  <si>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</si>
  <si>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</si>
  <si>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</si>
  <si>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</si>
  <si>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</si>
  <si>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</si>
  <si>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</si>
  <si>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</si>
  <si>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</si>
  <si>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</si>
  <si>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</si>
  <si>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</si>
  <si>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</si>
  <si>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</si>
  <si>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</si>
  <si>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</si>
  <si>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</si>
  <si>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</si>
  <si>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</si>
  <si>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</si>
  <si>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</si>
  <si>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</si>
  <si>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</si>
  <si>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</si>
  <si>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</si>
  <si>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</si>
  <si>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</si>
  <si>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</si>
  <si>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</si>
  <si>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</si>
  <si>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</si>
  <si>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</si>
  <si>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</si>
  <si>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</si>
  <si>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</si>
  <si>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</si>
  <si>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</si>
  <si>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</si>
  <si>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</si>
  <si>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</si>
  <si>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</si>
  <si>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</si>
  <si>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</si>
  <si>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</si>
  <si>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</si>
  <si>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</si>
  <si>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</si>
  <si>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</si>
  <si>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</si>
  <si>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</si>
  <si>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</si>
  <si>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</si>
  <si>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</si>
  <si>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</si>
  <si>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</si>
  <si>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</si>
  <si>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</si>
  <si>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</si>
  <si>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</si>
  <si>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</si>
  <si>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</si>
  <si>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</si>
  <si>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</si>
  <si>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</si>
  <si>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</si>
  <si>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</si>
  <si>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</si>
  <si>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</si>
  <si>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</si>
  <si>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</si>
  <si>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</si>
  <si>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</si>
  <si>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</si>
  <si>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</si>
  <si>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</si>
  <si>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</si>
  <si>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</si>
  <si>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</si>
  <si>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</si>
  <si>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</si>
  <si>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</si>
  <si>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</si>
  <si>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</si>
  <si>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</si>
  <si>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</si>
  <si>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</si>
  <si>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</si>
  <si>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</si>
  <si>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</si>
  <si>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</si>
  <si>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</si>
  <si>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</si>
  <si>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</si>
  <si>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</si>
  <si>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</si>
  <si>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</si>
  <si>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</si>
  <si>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</si>
  <si>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</si>
  <si>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</si>
  <si>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</si>
  <si>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</si>
  <si>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</si>
  <si>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</si>
  <si>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</si>
  <si>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</si>
  <si>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</si>
  <si>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</si>
  <si>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</si>
  <si>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</si>
  <si>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</si>
  <si>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</si>
  <si>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</si>
  <si>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</si>
  <si>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</si>
  <si>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</si>
  <si>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</si>
  <si>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</si>
  <si>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</si>
  <si>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</si>
  <si>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</si>
  <si>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</si>
  <si>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</si>
  <si>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</si>
  <si>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</si>
  <si>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</si>
  <si>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</si>
  <si>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</si>
  <si>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</si>
  <si>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</si>
  <si>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</si>
  <si>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</si>
  <si>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</si>
  <si>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</si>
  <si>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</si>
  <si>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</si>
  <si>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</si>
  <si>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</si>
  <si>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</si>
  <si>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</si>
  <si>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</si>
  <si>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</si>
  <si>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</si>
  <si>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</si>
  <si>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</si>
  <si>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</si>
  <si>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</si>
  <si>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</si>
  <si>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</si>
  <si>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</si>
  <si>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</si>
  <si>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</si>
  <si>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</si>
  <si>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</si>
  <si>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</si>
  <si>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</si>
  <si>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</si>
  <si>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</si>
  <si>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</si>
  <si>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</si>
  <si>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</si>
  <si>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</si>
  <si>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</si>
  <si>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</si>
  <si>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</si>
  <si>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</si>
  <si>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</si>
  <si>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</si>
  <si>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</si>
  <si>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</si>
  <si>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</si>
  <si>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</si>
  <si>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</si>
  <si>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</si>
  <si>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</si>
  <si>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</si>
  <si>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</si>
  <si>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</si>
  <si>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</si>
  <si>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</si>
  <si>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</si>
  <si>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</si>
  <si>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</si>
  <si>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</si>
  <si>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</si>
  <si>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</si>
  <si>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</si>
  <si>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</si>
  <si>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</si>
  <si>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</si>
  <si>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</si>
  <si>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</si>
  <si>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</si>
  <si>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</si>
  <si>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</si>
  <si>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</si>
  <si>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</si>
  <si>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</si>
  <si>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</si>
  <si>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</si>
  <si>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</si>
  <si>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</si>
  <si>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</si>
  <si>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</si>
  <si>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</si>
  <si>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</si>
  <si>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</si>
  <si>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</si>
  <si>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</si>
  <si>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</si>
  <si>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</si>
  <si>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</si>
  <si>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</si>
  <si>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</si>
  <si>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</si>
  <si>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</si>
  <si>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</si>
  <si>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</si>
  <si>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</si>
  <si>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</si>
  <si>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</si>
  <si>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</si>
  <si>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</si>
  <si>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</si>
  <si>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</si>
  <si>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</si>
  <si>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</si>
  <si>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</si>
  <si>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</si>
  <si>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</si>
  <si>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</si>
  <si>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</si>
  <si>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</si>
  <si>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</si>
  <si>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</si>
  <si>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</si>
  <si>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</si>
  <si>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</si>
  <si>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</si>
  <si>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</si>
  <si>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</si>
  <si>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</si>
  <si>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</si>
  <si>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</si>
  <si>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</si>
  <si>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</si>
  <si>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</si>
  <si>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</si>
  <si>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</si>
  <si>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</si>
  <si>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</si>
  <si>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</si>
  <si>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</si>
  <si>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</si>
  <si>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</si>
  <si>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</si>
  <si>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</si>
  <si>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</si>
  <si>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</si>
  <si>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</si>
  <si>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</si>
  <si>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</si>
  <si>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</si>
  <si>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</si>
  <si>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</si>
  <si>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</si>
  <si>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</si>
  <si>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</si>
  <si>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</si>
  <si>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</si>
  <si>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</si>
  <si>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</si>
  <si>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</si>
  <si>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</si>
  <si>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</si>
  <si>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</si>
  <si>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</si>
  <si>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</si>
  <si>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</si>
  <si>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</si>
  <si>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</si>
  <si>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</si>
  <si>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</si>
  <si>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</si>
  <si>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</si>
  <si>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</si>
  <si>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</si>
  <si>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</si>
  <si>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</si>
  <si>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</si>
  <si>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</si>
  <si>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</si>
  <si>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</si>
  <si>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</si>
  <si>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</si>
  <si>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</si>
  <si>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</si>
  <si>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</si>
  <si>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</si>
  <si>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</si>
  <si>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</si>
  <si>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</si>
  <si>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</si>
  <si>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</si>
  <si>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</si>
  <si>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</si>
  <si>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</si>
  <si>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</si>
  <si>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</si>
  <si>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</si>
  <si>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</si>
  <si>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</si>
  <si>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</si>
  <si>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</si>
  <si>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</si>
  <si>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</si>
  <si>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</si>
  <si>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</si>
  <si>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</si>
  <si>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</si>
  <si>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</si>
  <si>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</si>
  <si>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</si>
  <si>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</si>
  <si>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</si>
  <si>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</si>
  <si>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</si>
  <si>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</si>
  <si>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</si>
  <si>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</si>
  <si>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</si>
  <si>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</si>
  <si>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</si>
  <si>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</si>
  <si>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</si>
  <si>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</si>
  <si>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</si>
  <si>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</si>
  <si>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</si>
  <si>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</si>
  <si>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</si>
  <si>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</si>
  <si>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</si>
  <si>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</si>
  <si>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</si>
  <si>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</si>
  <si>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</si>
  <si>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</si>
  <si>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</si>
  <si>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</si>
  <si>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</si>
  <si>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</si>
  <si>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</si>
  <si>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</si>
  <si>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</si>
  <si>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</si>
  <si>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</si>
  <si>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</si>
  <si>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</si>
  <si>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</si>
  <si>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</si>
  <si>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</si>
  <si>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</si>
  <si>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</si>
  <si>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</si>
  <si>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</si>
  <si>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</si>
  <si>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</si>
  <si>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</si>
  <si>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</si>
  <si>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</si>
  <si>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</si>
  <si>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</si>
  <si>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</si>
  <si>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</si>
  <si>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</si>
  <si>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</si>
  <si>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</si>
  <si>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</si>
  <si>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</si>
  <si>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</si>
  <si>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</si>
  <si>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</si>
  <si>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</si>
  <si>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</si>
  <si>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</si>
  <si>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</si>
  <si>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</si>
  <si>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</si>
  <si>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</si>
  <si>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</si>
  <si>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</si>
  <si>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</si>
  <si>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</si>
  <si>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</si>
  <si>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</si>
  <si>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</si>
  <si>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</si>
  <si>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</si>
  <si>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</si>
  <si>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</si>
  <si>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</si>
  <si>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</si>
  <si>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</si>
  <si>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</si>
  <si>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</si>
  <si>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</si>
  <si>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</si>
  <si>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</si>
  <si>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</si>
  <si>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</si>
  <si>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</si>
  <si>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</si>
  <si>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</si>
  <si>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</si>
  <si>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</si>
  <si>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</si>
  <si>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</si>
  <si>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</si>
  <si>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</si>
  <si>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</si>
  <si>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</si>
  <si>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</si>
  <si>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</si>
  <si>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</si>
  <si>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</si>
  <si>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</si>
  <si>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</si>
  <si>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</si>
  <si>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</si>
  <si>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</si>
  <si>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</si>
  <si>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</si>
  <si>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</si>
  <si>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</si>
  <si>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</si>
  <si>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</si>
  <si>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</si>
  <si>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</si>
  <si>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</si>
  <si>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</si>
  <si>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</si>
  <si>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</si>
  <si>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</si>
  <si>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</si>
  <si>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</si>
  <si>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</si>
  <si>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</si>
  <si>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</si>
  <si>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</si>
  <si>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</si>
  <si>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</si>
  <si>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</si>
  <si>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</si>
  <si>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</si>
  <si>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</si>
  <si>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</si>
  <si>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</si>
  <si>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</si>
  <si>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</si>
  <si>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</si>
  <si>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</si>
  <si>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</si>
  <si>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</si>
  <si>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</si>
  <si>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</si>
  <si>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</si>
  <si>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</si>
  <si>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</si>
  <si>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</si>
  <si>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</si>
  <si>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</si>
  <si>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</si>
  <si>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</si>
  <si>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</si>
  <si>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</si>
  <si>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</si>
  <si>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</si>
  <si>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</si>
  <si>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</si>
  <si>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</si>
  <si>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</si>
  <si>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</si>
  <si>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</si>
  <si>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</si>
  <si>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</si>
  <si>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</si>
  <si>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</si>
  <si>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</si>
  <si>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</si>
  <si>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</si>
  <si>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</si>
  <si>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</si>
  <si>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</si>
  <si>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</si>
  <si>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</si>
  <si>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</si>
  <si>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</si>
  <si>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</si>
  <si>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</si>
  <si>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</si>
  <si>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</si>
  <si>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</si>
  <si>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</si>
  <si>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</si>
  <si>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</si>
  <si>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</si>
  <si>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</si>
  <si>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</si>
  <si>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</si>
  <si>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</si>
  <si>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</si>
  <si>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</si>
  <si>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</si>
  <si>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</si>
  <si>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</si>
  <si>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</si>
  <si>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</si>
  <si>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</si>
  <si>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</si>
  <si>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</si>
  <si>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</si>
  <si>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</si>
  <si>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</si>
  <si>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</si>
  <si>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</si>
  <si>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</si>
  <si>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</si>
  <si>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</si>
  <si>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</si>
  <si>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</si>
  <si>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</si>
  <si>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</si>
  <si>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</si>
  <si>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</si>
  <si>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</si>
  <si>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</si>
  <si>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</si>
  <si>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</si>
  <si>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</si>
  <si>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</si>
  <si>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</si>
  <si>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</si>
  <si>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</si>
  <si>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</si>
  <si>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</si>
  <si>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</si>
  <si>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</si>
  <si>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</si>
  <si>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</si>
  <si>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</si>
  <si>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</si>
  <si>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</si>
  <si>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</si>
  <si>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</si>
  <si>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</si>
  <si>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</si>
  <si>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</si>
  <si>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</si>
  <si>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</si>
  <si>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</si>
  <si>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</si>
  <si>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</si>
  <si>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</si>
  <si>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</si>
  <si>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</si>
  <si>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</si>
  <si>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</si>
  <si>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</si>
  <si>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</si>
  <si>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</si>
  <si>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</si>
  <si>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</si>
  <si>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</si>
  <si>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</si>
  <si>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</si>
  <si>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</si>
  <si>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</si>
  <si>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</si>
  <si>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</si>
  <si>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</si>
  <si>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</si>
  <si>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</si>
  <si>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</si>
  <si>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</si>
  <si>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</si>
  <si>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</si>
  <si>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</si>
  <si>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</si>
  <si>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</si>
  <si>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</si>
  <si>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</si>
  <si>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</si>
  <si>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</si>
  <si>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</si>
  <si>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</si>
  <si>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</si>
  <si>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</si>
  <si>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</si>
  <si>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</si>
  <si>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</si>
  <si>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</si>
  <si>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</si>
  <si>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</si>
  <si>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</si>
  <si>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</si>
  <si>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</si>
  <si>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</si>
  <si>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</si>
  <si>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</si>
  <si>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</si>
  <si>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</si>
  <si>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</si>
  <si>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</si>
  <si>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</si>
  <si>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</si>
  <si>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</si>
  <si>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</si>
  <si>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</si>
  <si>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</si>
  <si>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</si>
  <si>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</si>
  <si>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</si>
  <si>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</si>
  <si>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</si>
  <si>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</si>
  <si>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</si>
  <si>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</si>
  <si>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</si>
  <si>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</si>
  <si>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</si>
  <si>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</si>
  <si>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</si>
  <si>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</si>
  <si>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</si>
  <si>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</si>
  <si>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</si>
  <si>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</si>
  <si>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</si>
  <si>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</si>
  <si>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</si>
  <si>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</si>
  <si>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</si>
  <si>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</si>
  <si>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</si>
  <si>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</si>
  <si>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</si>
  <si>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</si>
  <si>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</si>
  <si>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</si>
  <si>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</si>
  <si>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</si>
  <si>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</si>
  <si>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</si>
  <si>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</si>
  <si>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</si>
  <si>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</si>
  <si>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</si>
  <si>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</si>
  <si>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</si>
  <si>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</si>
  <si>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</si>
  <si>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</si>
  <si>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</si>
  <si>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</si>
  <si>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</si>
  <si>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</si>
  <si>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</si>
  <si>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</si>
  <si>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</si>
  <si>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</si>
  <si>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</si>
  <si>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</si>
  <si>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</si>
  <si>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</si>
  <si>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</si>
  <si>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</si>
  <si>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</si>
  <si>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</si>
  <si>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</si>
  <si>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</si>
  <si>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</si>
  <si>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</si>
  <si>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</si>
  <si>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</si>
  <si>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</si>
  <si>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</si>
  <si>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</si>
  <si>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</si>
  <si>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</si>
  <si>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</si>
  <si>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</si>
  <si>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</si>
  <si>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</si>
  <si>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</si>
  <si>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</si>
  <si>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</si>
  <si>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</si>
  <si>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</si>
  <si>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</si>
  <si>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</si>
  <si>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</si>
  <si>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</si>
  <si>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</si>
  <si>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</si>
  <si>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</si>
  <si>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</si>
  <si>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</si>
  <si>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</si>
  <si>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</si>
  <si>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</si>
  <si>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</si>
  <si>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</si>
  <si>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</si>
  <si>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</si>
  <si>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</si>
  <si>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</si>
  <si>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</si>
  <si>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</si>
  <si>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</si>
  <si>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</si>
  <si>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</si>
  <si>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</si>
  <si>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</si>
  <si>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</si>
  <si>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</si>
  <si>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</si>
  <si>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</si>
  <si>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</si>
  <si>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</si>
  <si>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</si>
  <si>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</si>
  <si>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</si>
  <si>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</si>
  <si>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</si>
  <si>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</si>
  <si>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</si>
  <si>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</si>
  <si>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</si>
  <si>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</si>
  <si>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</si>
  <si>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</si>
  <si>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</si>
  <si>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</si>
  <si>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</si>
  <si>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</si>
  <si>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</si>
  <si>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</si>
  <si>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</si>
  <si>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</si>
  <si>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</si>
  <si>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</si>
  <si>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</si>
  <si>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</si>
  <si>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</si>
  <si>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</si>
  <si>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</si>
  <si>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</si>
  <si>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</si>
  <si>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</si>
  <si>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</si>
  <si>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</si>
  <si>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</si>
  <si>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</si>
  <si>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</si>
  <si>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</si>
  <si>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</si>
  <si>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</si>
  <si>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</si>
  <si>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</si>
  <si>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</si>
  <si>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</si>
  <si>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</si>
  <si>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</si>
  <si>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</si>
  <si>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</si>
  <si>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</si>
  <si>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</si>
  <si>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</si>
  <si>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</si>
  <si>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</si>
  <si>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</si>
  <si>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</si>
  <si>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</si>
  <si>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</si>
  <si>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</si>
  <si>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</si>
  <si>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</si>
  <si>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</si>
  <si>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</si>
  <si>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</si>
  <si>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</si>
  <si>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</si>
  <si>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</si>
  <si>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</si>
  <si>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</si>
  <si>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</si>
  <si>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</si>
  <si>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</si>
  <si>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</si>
  <si>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</si>
  <si>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</si>
  <si>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</si>
  <si>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</si>
  <si>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</si>
  <si>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</si>
  <si>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</si>
  <si>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</si>
  <si>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</si>
  <si>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</si>
  <si>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</si>
  <si>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</si>
  <si>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</si>
  <si>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</si>
  <si>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</si>
  <si>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</si>
  <si>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</si>
  <si>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</si>
  <si>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</si>
  <si>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</si>
  <si>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</si>
  <si>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</si>
  <si>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</si>
  <si>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</si>
  <si>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</si>
  <si>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</si>
  <si>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</si>
  <si>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</si>
  <si>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</si>
  <si>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</si>
  <si>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</si>
  <si>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</si>
  <si>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</si>
  <si>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</si>
  <si>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</si>
  <si>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</si>
  <si>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</si>
  <si>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</si>
  <si>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</si>
  <si>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</si>
  <si>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</si>
  <si>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</si>
  <si>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</si>
  <si>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</si>
  <si>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</si>
  <si>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</si>
  <si>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</si>
  <si>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</si>
  <si>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</si>
  <si>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</si>
  <si>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</si>
  <si>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</si>
  <si>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</si>
  <si>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</si>
  <si>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</si>
  <si>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</si>
  <si>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</si>
  <si>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</si>
  <si>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</si>
  <si>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</si>
  <si>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</si>
  <si>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</si>
  <si>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</si>
  <si>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</si>
  <si>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</si>
  <si>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</si>
  <si>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</si>
  <si>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</si>
  <si>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</si>
  <si>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</si>
  <si>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</si>
  <si>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</si>
  <si>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</si>
  <si>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</si>
  <si>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</si>
  <si>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</si>
  <si>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</si>
  <si>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</si>
  <si>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</si>
  <si>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</si>
  <si>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</si>
  <si>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</si>
  <si>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</si>
  <si>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</si>
  <si>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</si>
  <si>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</si>
  <si>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</si>
  <si>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</si>
  <si>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</si>
  <si>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</si>
  <si>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</si>
  <si>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</si>
  <si>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</si>
  <si>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</si>
  <si>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</si>
  <si>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</si>
  <si>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</si>
  <si>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</si>
  <si>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</si>
  <si>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</si>
  <si>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</si>
  <si>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</si>
  <si>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</si>
  <si>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</si>
  <si>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</si>
  <si>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</si>
  <si>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</si>
  <si>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</si>
  <si>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</si>
  <si>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</si>
  <si>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</si>
  <si>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</si>
  <si>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</si>
  <si>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</si>
  <si>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</si>
  <si>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</si>
  <si>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</si>
  <si>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</si>
  <si>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</si>
  <si>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</si>
  <si>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</si>
  <si>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</si>
  <si>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</si>
  <si>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</si>
  <si>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</si>
  <si>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</si>
  <si>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</si>
  <si>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</si>
  <si>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</si>
  <si>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</si>
  <si>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</si>
  <si>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</si>
  <si>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</si>
  <si>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</si>
  <si>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</si>
  <si>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</si>
  <si>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</si>
  <si>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</si>
  <si>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</si>
  <si>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</si>
  <si>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</si>
  <si>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</si>
  <si>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</si>
  <si>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</si>
  <si>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</si>
  <si>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</si>
  <si>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</si>
  <si>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</si>
  <si>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</si>
  <si>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</si>
  <si>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</si>
  <si>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</si>
  <si>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</si>
  <si>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</si>
  <si>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</si>
  <si>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</si>
  <si>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</si>
  <si>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</si>
  <si>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</si>
  <si>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</si>
  <si>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</si>
  <si>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</si>
  <si>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</si>
  <si>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</si>
  <si>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</si>
  <si>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</si>
  <si>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</si>
  <si>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</si>
  <si>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</si>
  <si>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</si>
  <si>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</si>
  <si>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</si>
  <si>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</si>
  <si>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</si>
  <si>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</si>
  <si>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</si>
  <si>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</si>
  <si>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</si>
  <si>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</si>
  <si>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</si>
  <si>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</si>
  <si>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</si>
  <si>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</si>
  <si>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</si>
  <si>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</si>
  <si>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</si>
  <si>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</si>
  <si>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</si>
  <si>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</si>
  <si>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</si>
  <si>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</si>
  <si>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</si>
  <si>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</si>
  <si>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</si>
  <si>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</si>
  <si>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</si>
  <si>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</si>
  <si>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</si>
  <si>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</si>
  <si>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</si>
  <si>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</si>
  <si>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</si>
  <si>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</si>
  <si>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</si>
  <si>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</si>
  <si>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</si>
  <si>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</si>
  <si>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</si>
  <si>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</si>
  <si>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</si>
  <si>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</si>
  <si>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</si>
  <si>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</si>
  <si>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</si>
  <si>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</si>
  <si>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</si>
  <si>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</si>
  <si>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</si>
  <si>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</si>
  <si>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</si>
  <si>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</si>
  <si>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</si>
  <si>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</si>
  <si>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</si>
  <si>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</si>
  <si>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</si>
  <si>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</si>
  <si>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</si>
  <si>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</si>
  <si>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</si>
  <si>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</si>
  <si>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</si>
  <si>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</si>
  <si>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</si>
  <si>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</si>
  <si>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</si>
  <si>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</si>
  <si>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</si>
  <si>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</si>
  <si>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</si>
  <si>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</si>
  <si>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</si>
  <si>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</si>
  <si>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</si>
  <si>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</si>
  <si>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</si>
  <si>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</si>
  <si>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</si>
  <si>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</si>
  <si>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</si>
  <si>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</si>
  <si>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</si>
  <si>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</si>
  <si>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</si>
  <si>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</si>
  <si>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</si>
  <si>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</si>
  <si>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</si>
  <si>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</si>
  <si>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</si>
  <si>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</si>
  <si>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</si>
  <si>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</si>
  <si>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</si>
  <si>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</si>
  <si>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</si>
  <si>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</si>
  <si>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</si>
  <si>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</si>
  <si>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</si>
  <si>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</si>
  <si>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</si>
  <si>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</si>
  <si>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</si>
  <si>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</si>
  <si>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</si>
  <si>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</si>
  <si>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</si>
  <si>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</si>
  <si>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</si>
  <si>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</si>
  <si>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</si>
  <si>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</si>
  <si>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</si>
  <si>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</si>
  <si>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</si>
  <si>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</si>
  <si>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</si>
  <si>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</si>
  <si>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</si>
  <si>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</si>
  <si>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</si>
  <si>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</si>
  <si>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</si>
  <si>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</si>
  <si>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</si>
  <si>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</si>
  <si>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</si>
  <si>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</si>
  <si>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</si>
  <si>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</si>
  <si>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</si>
  <si>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</si>
  <si>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</si>
  <si>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</si>
  <si>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</si>
  <si>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</si>
  <si>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</si>
  <si>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</si>
  <si>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</si>
  <si>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</si>
  <si>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</si>
  <si>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</si>
  <si>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</si>
  <si>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</si>
  <si>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</si>
  <si>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</si>
  <si>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</si>
  <si>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</si>
  <si>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</si>
  <si>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</si>
  <si>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</si>
  <si>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</si>
  <si>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</si>
  <si>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</si>
  <si>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</si>
  <si>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</si>
  <si>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</si>
  <si>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</si>
  <si>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</si>
  <si>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</si>
  <si>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</si>
  <si>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</si>
  <si>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</si>
  <si>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</si>
  <si>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</si>
  <si>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</si>
  <si>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</si>
  <si>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</si>
  <si>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</si>
  <si>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</si>
  <si>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</si>
  <si>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</si>
  <si>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</si>
  <si>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</si>
  <si>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</si>
  <si>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</si>
  <si>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</si>
  <si>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</si>
  <si>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</si>
  <si>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</si>
  <si>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</si>
  <si>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</si>
  <si>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</si>
  <si>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</si>
  <si>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</si>
  <si>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</si>
  <si>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</si>
  <si>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</si>
  <si>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</si>
  <si>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</si>
  <si>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</si>
  <si>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</si>
  <si>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</si>
  <si>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</si>
  <si>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</si>
  <si>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</si>
  <si>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</si>
  <si>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</si>
  <si>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</si>
  <si>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</si>
  <si>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</si>
  <si>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</si>
  <si>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</si>
  <si>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</si>
  <si>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</si>
  <si>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</si>
  <si>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</si>
  <si>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</si>
  <si>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</si>
  <si>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</si>
  <si>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</si>
  <si>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</si>
  <si>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</si>
  <si>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</si>
  <si>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</si>
  <si>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</si>
  <si>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</si>
  <si>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</si>
  <si>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</si>
  <si>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</si>
  <si>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</si>
  <si>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</si>
  <si>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</si>
  <si>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</si>
  <si>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</si>
  <si>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</si>
  <si>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</si>
  <si>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</si>
  <si>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</si>
  <si>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</si>
  <si>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</si>
  <si>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</si>
  <si>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</si>
  <si>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</si>
  <si>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</si>
  <si>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</si>
  <si>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</si>
  <si>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</si>
  <si>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</si>
  <si>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</si>
  <si>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</si>
  <si>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</si>
  <si>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</si>
  <si>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</si>
  <si>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</si>
  <si>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</si>
  <si>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</si>
  <si>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</si>
  <si>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</si>
  <si>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</si>
  <si>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</si>
  <si>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</si>
  <si>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</si>
  <si>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</si>
  <si>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</si>
  <si>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</si>
  <si>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</si>
  <si>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</si>
  <si>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</si>
  <si>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</si>
  <si>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</si>
  <si>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</si>
  <si>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</si>
  <si>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</si>
  <si>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</si>
  <si>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</si>
  <si>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</si>
  <si>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</si>
  <si>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</si>
  <si>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</si>
  <si>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</si>
  <si>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</si>
  <si>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</si>
  <si>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</si>
  <si>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</si>
  <si>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</si>
  <si>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</si>
  <si>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</si>
  <si>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</si>
  <si>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</si>
  <si>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</si>
  <si>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</si>
  <si>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</si>
  <si>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</si>
  <si>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</si>
  <si>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</si>
  <si>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</si>
  <si>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</si>
  <si>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</si>
  <si>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</si>
  <si>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</si>
  <si>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</si>
  <si>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</si>
  <si>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</si>
  <si>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</si>
  <si>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</si>
  <si>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</si>
  <si>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</si>
  <si>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</si>
  <si>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</si>
  <si>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</si>
  <si>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</si>
  <si>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</si>
  <si>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</si>
  <si>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</si>
  <si>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</si>
  <si>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</si>
  <si>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</si>
  <si>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</si>
  <si>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</si>
  <si>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</si>
  <si>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</si>
  <si>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</si>
  <si>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</si>
  <si>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</si>
  <si>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</si>
  <si>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</si>
  <si>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</si>
  <si>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</si>
  <si>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</si>
  <si>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</si>
  <si>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</si>
  <si>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</si>
  <si>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</si>
  <si>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</si>
  <si>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</si>
  <si>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</si>
  <si>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</si>
  <si>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</si>
  <si>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</si>
  <si>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</si>
  <si>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</si>
  <si>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</si>
  <si>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</si>
  <si>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</si>
  <si>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</si>
  <si>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</si>
  <si>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</si>
  <si>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</si>
  <si>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</si>
  <si>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</si>
  <si>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</si>
  <si>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</si>
  <si>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</si>
  <si>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</si>
  <si>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</si>
  <si>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</si>
  <si>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</si>
  <si>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</si>
  <si>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</si>
  <si>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</si>
  <si>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</si>
  <si>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</si>
  <si>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</si>
  <si>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</si>
  <si>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</si>
  <si>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</si>
  <si>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</si>
  <si>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</si>
  <si>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</si>
  <si>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</si>
  <si>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</si>
  <si>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</si>
  <si>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</si>
  <si>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</si>
  <si>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</si>
  <si>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</si>
  <si>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</si>
  <si>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</si>
  <si>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</si>
  <si>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</si>
  <si>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</si>
  <si>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</si>
  <si>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</si>
  <si>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</si>
  <si>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</si>
  <si>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</si>
  <si>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</si>
  <si>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</si>
  <si>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</si>
  <si>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</si>
  <si>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</si>
  <si>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</si>
  <si>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</si>
  <si>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</si>
  <si>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</si>
  <si>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</si>
  <si>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</si>
  <si>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</si>
  <si>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</si>
  <si>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</si>
  <si>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</si>
  <si>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</si>
  <si>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</si>
  <si>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</si>
  <si>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</si>
  <si>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</si>
  <si>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</si>
  <si>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</si>
  <si>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</si>
  <si>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</si>
  <si>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</si>
  <si>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</si>
  <si>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</si>
  <si>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</si>
  <si>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</si>
  <si>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</si>
  <si>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</si>
  <si>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</si>
  <si>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</si>
  <si>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</si>
  <si>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</si>
  <si>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</si>
  <si>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</si>
  <si>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</si>
  <si>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</si>
  <si>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</si>
  <si>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</si>
  <si>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</si>
  <si>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</si>
  <si>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</si>
  <si>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</si>
  <si>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</si>
  <si>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</si>
  <si>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</si>
  <si>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</si>
  <si>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</si>
  <si>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</si>
  <si>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</si>
  <si>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</si>
  <si>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</si>
  <si>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</si>
  <si>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</si>
  <si>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</si>
  <si>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</si>
  <si>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</si>
  <si>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</si>
  <si>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</si>
  <si>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</si>
  <si>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</si>
  <si>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</si>
  <si>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</si>
  <si>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</si>
  <si>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</si>
  <si>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</si>
  <si>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</si>
  <si>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</si>
  <si>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</si>
  <si>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</si>
  <si>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</si>
  <si>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</si>
  <si>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</si>
  <si>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</si>
  <si>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</si>
  <si>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</si>
  <si>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</si>
  <si>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</si>
  <si>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</si>
  <si>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</si>
  <si>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</si>
  <si>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</si>
  <si>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</si>
  <si>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</si>
  <si>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</si>
  <si>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</si>
  <si>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</si>
  <si>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</si>
  <si>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</si>
  <si>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</si>
  <si>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</si>
  <si>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</si>
  <si>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</si>
  <si>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</si>
  <si>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</si>
  <si>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</si>
  <si>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</si>
  <si>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</si>
  <si>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</si>
  <si>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</si>
  <si>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</si>
  <si>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</si>
  <si>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</si>
  <si>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</si>
  <si>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</si>
  <si>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</si>
  <si>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</si>
  <si>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</si>
  <si>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</si>
  <si>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</si>
  <si>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</si>
  <si>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</si>
  <si>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</si>
  <si>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</si>
  <si>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</si>
  <si>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</si>
  <si>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</si>
  <si>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</si>
  <si>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</si>
  <si>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</si>
  <si>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</si>
  <si>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</si>
  <si>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</si>
  <si>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</si>
  <si>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</si>
  <si>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</si>
  <si>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</si>
  <si>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</si>
  <si>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</si>
  <si>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</si>
  <si>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</si>
  <si>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</si>
  <si>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</si>
  <si>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</si>
  <si>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</si>
  <si>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</si>
  <si>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</si>
  <si>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</si>
  <si>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</si>
  <si>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</si>
  <si>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</si>
  <si>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</si>
  <si>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</si>
  <si>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</si>
  <si>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</si>
  <si>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</si>
  <si>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</si>
  <si>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</si>
  <si>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</si>
  <si>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</si>
  <si>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</si>
  <si>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</si>
  <si>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</si>
  <si>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</si>
  <si>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</si>
  <si>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</si>
  <si>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</si>
  <si>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</si>
  <si>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</si>
  <si>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</si>
  <si>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</si>
  <si>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</si>
  <si>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</si>
  <si>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</si>
  <si>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</si>
  <si>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</si>
  <si>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</si>
  <si>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</si>
  <si>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</si>
  <si>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</si>
  <si>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</si>
  <si>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</si>
  <si>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</si>
  <si>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</si>
  <si>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</si>
  <si>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</si>
  <si>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</si>
  <si>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</si>
  <si>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</si>
  <si>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</si>
  <si>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</si>
  <si>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</si>
  <si>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</si>
  <si>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</si>
  <si>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</si>
  <si>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</si>
  <si>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</si>
  <si>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</si>
  <si>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</si>
  <si>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</si>
  <si>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</si>
  <si>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</si>
  <si>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</si>
  <si>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</si>
  <si>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</si>
  <si>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</si>
  <si>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</si>
  <si>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</si>
  <si>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</si>
  <si>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</si>
  <si>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</si>
  <si>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</si>
  <si>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</si>
  <si>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</si>
  <si>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</si>
  <si>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</si>
  <si>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</si>
  <si>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</si>
  <si>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</si>
  <si>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</si>
  <si>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</si>
  <si>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</si>
  <si>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</si>
  <si>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</si>
  <si>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</si>
  <si>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</si>
  <si>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</si>
  <si>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</si>
  <si>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</si>
  <si>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</si>
  <si>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</si>
  <si>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</si>
  <si>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</si>
  <si>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</si>
  <si>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</si>
  <si>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</si>
  <si>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</si>
  <si>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</si>
  <si>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</si>
  <si>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</si>
  <si>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</si>
  <si>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</si>
  <si>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</si>
  <si>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</si>
  <si>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</si>
  <si>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</si>
  <si>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</si>
  <si>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</si>
  <si>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</si>
  <si>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</si>
  <si>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</si>
  <si>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</si>
  <si>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</si>
  <si>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</si>
  <si>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</si>
  <si>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</si>
  <si>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</si>
  <si>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</si>
  <si>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</si>
  <si>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</si>
  <si>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</si>
  <si>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</si>
  <si>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</si>
  <si>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</si>
  <si>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</si>
  <si>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</si>
  <si>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</si>
  <si>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</si>
  <si>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</si>
  <si>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</si>
  <si>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</si>
  <si>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</si>
  <si>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</si>
  <si>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</si>
  <si>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</si>
  <si>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</si>
  <si>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</si>
  <si>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</si>
  <si>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</si>
  <si>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</si>
  <si>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</si>
  <si>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</si>
  <si>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</si>
  <si>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</si>
  <si>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</si>
  <si>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</si>
  <si>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</si>
  <si>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</si>
  <si>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</si>
  <si>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</si>
  <si>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</si>
  <si>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</si>
  <si>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</si>
  <si>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</si>
  <si>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</si>
  <si>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</si>
  <si>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</si>
  <si>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</si>
  <si>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</si>
  <si>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</si>
  <si>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</si>
  <si>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</si>
  <si>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</si>
  <si>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</si>
  <si>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</si>
  <si>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</si>
  <si>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</si>
  <si>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</si>
  <si>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</si>
  <si>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</si>
  <si>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</si>
  <si>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</si>
  <si>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</si>
  <si>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</si>
  <si>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</si>
  <si>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</si>
  <si>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</si>
  <si>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</si>
  <si>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</si>
  <si>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</si>
  <si>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</si>
  <si>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</si>
  <si>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</si>
  <si>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</si>
  <si>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</si>
  <si>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</si>
  <si>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</si>
  <si>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</si>
  <si>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</si>
  <si>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</si>
  <si>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</si>
  <si>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</si>
  <si>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</si>
  <si>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</si>
  <si>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</si>
  <si>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</si>
  <si>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</si>
  <si>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</si>
  <si>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</si>
  <si>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</si>
  <si>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</si>
  <si>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</si>
  <si>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</si>
  <si>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</si>
  <si>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</si>
  <si>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</si>
  <si>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</si>
  <si>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</si>
  <si>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</si>
  <si>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</si>
  <si>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</si>
  <si>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</si>
  <si>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</si>
  <si>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</si>
  <si>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</si>
  <si>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</si>
  <si>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</si>
  <si>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</si>
  <si>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</si>
  <si>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</si>
  <si>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</si>
  <si>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</si>
  <si>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</si>
  <si>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</si>
  <si>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</si>
  <si>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</si>
  <si>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</si>
  <si>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</si>
  <si>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</si>
  <si>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</si>
  <si>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</si>
  <si>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</si>
  <si>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</si>
  <si>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</si>
  <si>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</si>
  <si>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</si>
  <si>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</si>
  <si>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</si>
  <si>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</si>
  <si>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</si>
  <si>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</si>
  <si>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</si>
  <si>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</si>
  <si>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</si>
  <si>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</si>
  <si>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</si>
  <si>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</si>
  <si>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</si>
  <si>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</si>
  <si>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</si>
  <si>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</si>
  <si>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</si>
  <si>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</si>
  <si>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</si>
  <si>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</si>
  <si>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</si>
  <si>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</si>
  <si>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</si>
  <si>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</si>
  <si>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</si>
  <si>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</si>
  <si>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</si>
  <si>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</si>
  <si>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</si>
  <si>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</si>
  <si>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</si>
  <si>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</si>
  <si>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</si>
  <si>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</si>
  <si>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</si>
  <si>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</si>
  <si>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</si>
  <si>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</si>
  <si>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</si>
  <si>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</si>
  <si>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</si>
  <si>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</si>
  <si>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</si>
  <si>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</si>
  <si>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</si>
  <si>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</si>
  <si>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</si>
  <si>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</si>
  <si>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</si>
  <si>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</si>
  <si>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</si>
  <si>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</si>
  <si>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</si>
  <si>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</si>
  <si>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</si>
  <si>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</si>
  <si>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</si>
  <si>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</si>
  <si>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</si>
  <si>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</si>
  <si>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</si>
  <si>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</si>
  <si>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</si>
  <si>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</si>
  <si>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</si>
  <si>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</si>
  <si>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</si>
  <si>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</si>
  <si>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</si>
  <si>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</si>
  <si>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</si>
  <si>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</si>
  <si>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</si>
  <si>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</si>
  <si>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</si>
  <si>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</si>
  <si>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</si>
  <si>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</si>
  <si>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</si>
  <si>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</si>
  <si>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</si>
  <si>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</si>
  <si>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</si>
  <si>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</si>
  <si>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</si>
  <si>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</si>
  <si>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</si>
  <si>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</si>
  <si>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</si>
  <si>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</si>
  <si>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</si>
  <si>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</si>
  <si>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</si>
  <si>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</si>
  <si>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</si>
  <si>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</si>
  <si>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</si>
  <si>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</si>
  <si>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</si>
  <si>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</si>
  <si>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</si>
  <si>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</si>
  <si>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</si>
  <si>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</si>
  <si>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</si>
  <si>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</si>
  <si>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</si>
  <si>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</si>
  <si>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</si>
  <si>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</si>
  <si>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</si>
  <si>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</si>
  <si>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</si>
  <si>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</si>
  <si>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</si>
  <si>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</si>
  <si>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</si>
  <si>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</si>
  <si>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</si>
  <si>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</si>
  <si>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</si>
  <si>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</si>
  <si>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</si>
  <si>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</si>
  <si>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</si>
  <si>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</si>
  <si>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</si>
  <si>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</si>
  <si>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</si>
  <si>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</si>
  <si>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</si>
  <si>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</si>
  <si>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</si>
  <si>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</si>
  <si>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</si>
  <si>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</si>
  <si>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</si>
  <si>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</si>
  <si>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</si>
  <si>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</si>
  <si>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</si>
  <si>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</si>
  <si>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</si>
  <si>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</si>
  <si>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</si>
  <si>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</si>
  <si>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</si>
  <si>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</si>
  <si>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</si>
  <si>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</si>
  <si>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</si>
  <si>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</si>
  <si>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</si>
  <si>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</si>
  <si>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</si>
  <si>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</si>
  <si>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</si>
  <si>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</si>
  <si>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</si>
  <si>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</si>
  <si>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</si>
  <si>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</si>
  <si>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</si>
  <si>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</si>
  <si>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</si>
  <si>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</si>
  <si>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</si>
  <si>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</si>
  <si>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</si>
  <si>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</si>
  <si>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</si>
  <si>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</si>
  <si>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</si>
  <si>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</si>
  <si>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</si>
  <si>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</si>
  <si>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</si>
  <si>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</si>
  <si>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</si>
  <si>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</si>
  <si>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</si>
  <si>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</si>
  <si>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</si>
  <si>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</si>
  <si>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</si>
  <si>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</si>
  <si>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</si>
  <si>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</si>
  <si>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</si>
  <si>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</si>
  <si>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</si>
  <si>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</si>
  <si>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</si>
  <si>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</si>
  <si>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</si>
  <si>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</si>
  <si>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</si>
  <si>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</si>
  <si>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</si>
  <si>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</si>
  <si>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</si>
  <si>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</si>
  <si>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</si>
  <si>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</si>
  <si>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</si>
  <si>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</si>
  <si>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</si>
  <si>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</si>
  <si>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</si>
  <si>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</si>
  <si>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</si>
  <si>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</si>
  <si>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</si>
  <si>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</si>
  <si>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</si>
  <si>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</si>
  <si>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</si>
  <si>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</si>
  <si>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</si>
  <si>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</si>
  <si>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</si>
  <si>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</si>
  <si>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</si>
  <si>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</si>
  <si>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</si>
  <si>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</si>
  <si>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</si>
  <si>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</si>
  <si>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</si>
  <si>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</si>
  <si>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</si>
  <si>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</si>
  <si>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</si>
  <si>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</si>
  <si>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</si>
  <si>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</si>
  <si>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</si>
  <si>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</si>
  <si>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</si>
  <si>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</si>
  <si>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</si>
  <si>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</si>
  <si>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</si>
  <si>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</si>
  <si>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</si>
  <si>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</si>
  <si>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</si>
  <si>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</si>
  <si>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</si>
  <si>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</si>
  <si>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</si>
  <si>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</si>
  <si>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</si>
  <si>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</si>
  <si>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</si>
  <si>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</si>
  <si>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</si>
  <si>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</si>
  <si>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</si>
  <si>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</si>
  <si>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</si>
  <si>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</si>
  <si>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</si>
  <si>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</si>
  <si>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</si>
  <si>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</si>
  <si>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</si>
  <si>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</si>
  <si>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</si>
  <si>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</si>
  <si>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</si>
  <si>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</si>
  <si>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</si>
  <si>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</si>
  <si>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</si>
  <si>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</si>
  <si>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</si>
  <si>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</si>
  <si>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</si>
  <si>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</si>
  <si>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</si>
  <si>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</si>
  <si>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</si>
  <si>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</si>
  <si>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</si>
  <si>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</si>
  <si>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</si>
  <si>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</si>
  <si>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</si>
  <si>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</si>
  <si>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</si>
  <si>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</si>
  <si>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</si>
  <si>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</si>
  <si>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</si>
  <si>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</si>
  <si>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</si>
  <si>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</si>
  <si>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</si>
  <si>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</si>
  <si>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</si>
  <si>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</si>
  <si>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</si>
  <si>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</si>
  <si>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</si>
  <si>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</si>
  <si>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</si>
  <si>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</si>
  <si>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</si>
  <si>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</si>
  <si>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</si>
  <si>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</si>
  <si>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</si>
  <si>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</si>
  <si>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</si>
  <si>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</si>
  <si>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</si>
  <si>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</si>
  <si>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</si>
  <si>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</si>
  <si>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</si>
  <si>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</si>
  <si>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</si>
  <si>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</si>
  <si>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</si>
  <si>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</si>
  <si>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</si>
  <si>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</si>
  <si>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</si>
  <si>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</si>
  <si>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</si>
  <si>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</si>
  <si>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</si>
  <si>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</si>
  <si>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</si>
  <si>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</si>
  <si>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</si>
  <si>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</si>
  <si>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</si>
  <si>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</si>
  <si>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</si>
  <si>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</si>
  <si>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</si>
  <si>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</si>
  <si>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</si>
  <si>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</si>
  <si>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</si>
  <si>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</si>
  <si>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</si>
  <si>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</si>
  <si>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</si>
  <si>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</si>
  <si>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</si>
  <si>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</si>
  <si>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</si>
  <si>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</si>
  <si>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</si>
  <si>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</si>
  <si>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</si>
  <si>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</si>
  <si>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</si>
  <si>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</si>
  <si>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</si>
  <si>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</si>
  <si>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</si>
  <si>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</si>
  <si>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</si>
  <si>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</si>
  <si>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</si>
  <si>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</si>
  <si>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</si>
  <si>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</si>
  <si>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</si>
  <si>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</si>
  <si>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</si>
  <si>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</si>
  <si>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</si>
  <si>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</si>
  <si>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</si>
  <si>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</si>
  <si>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</si>
  <si>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</si>
  <si>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</si>
  <si>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</si>
  <si>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</si>
  <si>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</si>
  <si>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</si>
  <si>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</si>
  <si>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</si>
  <si>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</si>
  <si>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</si>
  <si>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</si>
  <si>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</si>
  <si>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</si>
  <si>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</si>
  <si>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</si>
  <si>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</si>
  <si>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</si>
  <si>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</si>
  <si>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</si>
  <si>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</si>
  <si>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</si>
  <si>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</si>
  <si>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</si>
  <si>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</si>
  <si>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</si>
  <si>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</si>
  <si>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</si>
  <si>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</si>
  <si>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</si>
  <si>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</si>
  <si>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</si>
  <si>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</si>
  <si>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</si>
  <si>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</si>
  <si>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</si>
  <si>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</si>
  <si>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</si>
  <si>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</si>
  <si>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</si>
  <si>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</si>
  <si>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</si>
  <si>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</si>
  <si>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</si>
  <si>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</si>
  <si>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</si>
  <si>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</si>
  <si>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</si>
  <si>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</si>
  <si>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</si>
  <si>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</si>
  <si>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</si>
  <si>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</si>
  <si>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</si>
  <si>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</si>
  <si>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</si>
  <si>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</si>
  <si>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</si>
  <si>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</si>
  <si>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</si>
  <si>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</si>
  <si>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</si>
  <si>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</si>
  <si>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</si>
  <si>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</si>
  <si>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</si>
  <si>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</si>
  <si>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</si>
  <si>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</si>
  <si>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</si>
  <si>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</si>
  <si>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</si>
  <si>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</si>
  <si>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</si>
  <si>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</si>
  <si>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</si>
  <si>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</si>
  <si>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</si>
  <si>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</si>
  <si>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</si>
  <si>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</si>
  <si>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</si>
  <si>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</si>
  <si>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</si>
  <si>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</si>
  <si>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</si>
  <si>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</si>
  <si>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</si>
  <si>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</si>
  <si>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</si>
  <si>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</si>
  <si>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</si>
  <si>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</si>
  <si>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</si>
  <si>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</si>
  <si>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</si>
  <si>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</si>
  <si>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</si>
  <si>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</si>
  <si>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</si>
  <si>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</si>
  <si>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</si>
  <si>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</si>
  <si>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</si>
  <si>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</si>
  <si>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</si>
  <si>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</si>
  <si>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</si>
  <si>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</si>
  <si>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</si>
  <si>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</si>
  <si>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</si>
  <si>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</si>
  <si>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</si>
  <si>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</si>
  <si>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</si>
  <si>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</si>
  <si>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</si>
  <si>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</si>
  <si>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</si>
  <si>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</si>
  <si>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</si>
  <si>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</si>
  <si>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</si>
  <si>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</si>
  <si>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</si>
  <si>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</si>
  <si>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</si>
  <si>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</si>
  <si>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</si>
  <si>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</si>
  <si>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</si>
  <si>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</si>
  <si>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</si>
  <si>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</si>
  <si>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</si>
  <si>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</si>
  <si>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</si>
  <si>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</si>
  <si>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</si>
  <si>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</si>
  <si>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</si>
  <si>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</si>
  <si>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</si>
  <si>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</si>
  <si>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</si>
  <si>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</si>
  <si>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</si>
  <si>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</si>
  <si>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</si>
  <si>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</si>
  <si>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</si>
  <si>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</si>
  <si>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</si>
  <si>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</si>
  <si>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</si>
  <si>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</si>
  <si>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</si>
  <si>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</si>
  <si>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</si>
  <si>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</si>
  <si>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</si>
  <si>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</si>
  <si>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</si>
  <si>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</si>
  <si>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</si>
  <si>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</si>
  <si>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</si>
  <si>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</si>
  <si>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</si>
  <si>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</si>
  <si>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</si>
  <si>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</si>
  <si>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</si>
  <si>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</si>
  <si>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</si>
  <si>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</si>
  <si>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</si>
  <si>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</si>
  <si>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</si>
  <si>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</si>
  <si>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</si>
  <si>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</si>
  <si>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</si>
  <si>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</si>
  <si>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</si>
  <si>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</si>
  <si>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</si>
  <si>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</si>
  <si>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</si>
  <si>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</si>
  <si>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</si>
  <si>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</si>
  <si>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</si>
  <si>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</si>
  <si>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</si>
  <si>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</si>
  <si>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</si>
  <si>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</si>
  <si>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</si>
  <si>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</si>
  <si>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</si>
  <si>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</si>
  <si>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</si>
  <si>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</si>
  <si>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</si>
  <si>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</si>
  <si>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</si>
  <si>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</si>
  <si>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</si>
  <si>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</si>
  <si>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</si>
  <si>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</si>
  <si>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</si>
  <si>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</si>
  <si>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</si>
  <si>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</si>
  <si>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</si>
  <si>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</si>
  <si>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</si>
  <si>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</si>
  <si>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</si>
  <si>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</si>
  <si>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</si>
  <si>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</si>
  <si>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</si>
  <si>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</si>
  <si>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</si>
  <si>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</si>
  <si>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</si>
  <si>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</si>
  <si>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</si>
  <si>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</si>
  <si>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</si>
  <si>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</si>
  <si>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</si>
  <si>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</si>
  <si>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</si>
  <si>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</si>
  <si>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</si>
  <si>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</si>
  <si>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</si>
  <si>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</si>
  <si>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</si>
  <si>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</si>
  <si>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</si>
  <si>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</si>
  <si>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</si>
  <si>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</si>
  <si>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</si>
  <si>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</si>
  <si>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</si>
  <si>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</si>
  <si>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</si>
  <si>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</si>
  <si>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</si>
  <si>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</si>
  <si>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</si>
  <si>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</si>
  <si>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</si>
  <si>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</si>
  <si>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</si>
  <si>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</si>
  <si>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</si>
  <si>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</si>
  <si>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</si>
  <si>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</si>
  <si>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</si>
  <si>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</si>
  <si>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</si>
  <si>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</si>
  <si>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</si>
  <si>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</si>
  <si>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</si>
  <si>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</si>
  <si>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</si>
  <si>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</si>
  <si>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</si>
  <si>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</si>
  <si>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</si>
  <si>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</si>
  <si>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</si>
  <si>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</si>
  <si>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</si>
  <si>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</si>
  <si>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</si>
  <si>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</si>
  <si>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</si>
  <si>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</si>
  <si>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</si>
  <si>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</si>
  <si>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</si>
  <si>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</si>
  <si>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</si>
  <si>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</si>
  <si>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</si>
  <si>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</si>
  <si>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</si>
  <si>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</si>
  <si>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</si>
  <si>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</si>
  <si>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</si>
  <si>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</si>
  <si>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</si>
  <si>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</si>
  <si>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</si>
  <si>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</si>
  <si>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</si>
  <si>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</si>
  <si>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</si>
  <si>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</si>
  <si>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</si>
  <si>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</si>
  <si>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</si>
  <si>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</si>
  <si>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</si>
  <si>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</si>
  <si>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</si>
  <si>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</si>
  <si>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</si>
  <si>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</si>
  <si>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</si>
  <si>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</si>
  <si>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</si>
  <si>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</si>
  <si>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</si>
  <si>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</si>
  <si>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</si>
  <si>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</si>
  <si>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</si>
  <si>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</si>
  <si>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</si>
  <si>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</si>
  <si>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</si>
  <si>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</si>
  <si>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</si>
  <si>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</si>
  <si>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</si>
  <si>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</si>
  <si>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</si>
  <si>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</si>
  <si>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</si>
  <si>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</si>
  <si>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</si>
  <si>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</si>
  <si>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</si>
  <si>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</si>
  <si>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</si>
  <si>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</si>
  <si>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</si>
  <si>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</si>
  <si>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</si>
  <si>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</si>
  <si>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</si>
  <si>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</si>
  <si>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</si>
  <si>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</si>
  <si>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</si>
  <si>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</si>
  <si>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</si>
  <si>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</si>
  <si>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</si>
  <si>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</si>
  <si>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</si>
  <si>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</si>
  <si>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</si>
  <si>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</si>
  <si>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</si>
  <si>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</si>
  <si>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</si>
  <si>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</si>
  <si>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</si>
  <si>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</si>
  <si>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</si>
  <si>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</si>
  <si>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</si>
  <si>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</si>
  <si>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</si>
  <si>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</si>
  <si>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</si>
  <si>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</si>
  <si>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</si>
  <si>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</si>
  <si>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</si>
  <si>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</si>
  <si>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</si>
  <si>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</si>
  <si>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</si>
  <si>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</si>
  <si>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</si>
  <si>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</si>
  <si>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</si>
  <si>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</si>
  <si>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</si>
  <si>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</si>
  <si>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</si>
  <si>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</si>
  <si>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</si>
  <si>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</si>
  <si>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</si>
  <si>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</si>
  <si>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</si>
  <si>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</si>
  <si>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</si>
  <si>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</si>
  <si>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</si>
  <si>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</si>
  <si>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</si>
  <si>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</si>
  <si>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</si>
  <si>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</si>
  <si>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</si>
  <si>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</si>
  <si>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</si>
  <si>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</si>
  <si>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</si>
  <si>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</si>
  <si>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</si>
  <si>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</si>
  <si>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</si>
  <si>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</si>
  <si>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</si>
  <si>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</si>
  <si>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</si>
  <si>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</si>
  <si>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</si>
  <si>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</si>
  <si>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</si>
  <si>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</si>
  <si>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</si>
  <si>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</si>
  <si>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</si>
  <si>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</si>
  <si>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</si>
  <si>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</si>
  <si>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</si>
  <si>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</si>
  <si>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</si>
  <si>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</si>
  <si>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</si>
  <si>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</si>
  <si>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</si>
  <si>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</si>
  <si>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</si>
  <si>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</si>
  <si>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</si>
  <si>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</si>
  <si>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</si>
  <si>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</si>
  <si>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</si>
  <si>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</si>
  <si>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</si>
  <si>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</si>
  <si>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</si>
  <si>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</si>
  <si>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</si>
  <si>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</si>
  <si>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</si>
  <si>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</si>
  <si>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</si>
  <si>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</si>
  <si>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</si>
  <si>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</si>
  <si>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</si>
  <si>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</si>
  <si>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</si>
  <si>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</si>
  <si>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</si>
  <si>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</si>
  <si>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</si>
  <si>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</si>
  <si>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</si>
  <si>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</si>
  <si>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</si>
  <si>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</si>
  <si>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</si>
  <si>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</si>
  <si>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</si>
  <si>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</si>
  <si>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</si>
  <si>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</si>
  <si>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</si>
  <si>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</si>
  <si>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</si>
  <si>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</si>
  <si>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</si>
  <si>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</si>
  <si>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</si>
  <si>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</si>
  <si>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</si>
  <si>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</si>
  <si>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</si>
  <si>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</si>
  <si>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</si>
  <si>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</si>
  <si>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</si>
  <si>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</si>
  <si>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</si>
  <si>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</si>
  <si>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</si>
  <si>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</si>
  <si>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</si>
  <si>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</si>
  <si>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</si>
  <si>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</si>
  <si>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</si>
  <si>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</si>
  <si>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</si>
  <si>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</si>
  <si>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</si>
  <si>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</si>
  <si>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</si>
  <si>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</si>
  <si>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</si>
  <si>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</si>
  <si>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</si>
  <si>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</si>
  <si>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</si>
  <si>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</si>
  <si>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</si>
  <si>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</si>
  <si>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</si>
  <si>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</si>
  <si>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</si>
  <si>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</si>
  <si>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</si>
  <si>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</si>
  <si>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</si>
  <si>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</si>
  <si>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</si>
  <si>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</si>
  <si>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</si>
  <si>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</si>
  <si>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</si>
  <si>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</si>
  <si>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</si>
  <si>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</si>
  <si>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</si>
  <si>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</si>
  <si>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</si>
  <si>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</si>
  <si>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</si>
  <si>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</si>
  <si>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</si>
  <si>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</si>
  <si>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</si>
  <si>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</si>
  <si>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</si>
  <si>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</si>
  <si>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</si>
  <si>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</si>
  <si>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</si>
  <si>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</si>
  <si>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</si>
  <si>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</si>
  <si>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</si>
  <si>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</si>
  <si>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</si>
  <si>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</si>
  <si>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</si>
  <si>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</si>
  <si>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</si>
  <si>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</si>
  <si>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</si>
  <si>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</si>
  <si>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</si>
  <si>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</si>
  <si>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</si>
  <si>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</si>
  <si>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</si>
  <si>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</si>
  <si>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</si>
  <si>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</si>
  <si>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</si>
  <si>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</si>
  <si>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</si>
  <si>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</si>
  <si>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</si>
  <si>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</si>
  <si>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</si>
  <si>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</si>
  <si>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</si>
  <si>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</si>
  <si>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</si>
  <si>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</si>
  <si>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</si>
  <si>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</si>
  <si>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</si>
  <si>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</si>
  <si>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</si>
  <si>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</si>
  <si>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</si>
  <si>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</si>
  <si>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</si>
  <si>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</si>
  <si>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</si>
  <si>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</si>
  <si>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</si>
  <si>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</si>
  <si>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</si>
  <si>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</si>
  <si>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</si>
  <si>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</si>
  <si>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</si>
  <si>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</si>
  <si>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</si>
  <si>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</si>
  <si>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</si>
  <si>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</si>
  <si>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</si>
  <si>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</si>
  <si>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</si>
  <si>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</si>
  <si>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</si>
  <si>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</si>
  <si>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</si>
  <si>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</si>
  <si>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</si>
  <si>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</si>
  <si>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</si>
  <si>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</si>
  <si>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</si>
  <si>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</si>
  <si>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</si>
  <si>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</si>
  <si>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</si>
  <si>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</si>
  <si>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</si>
  <si>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</si>
  <si>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</si>
  <si>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</si>
  <si>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</si>
  <si>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</si>
  <si>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</si>
  <si>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</si>
  <si>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</si>
  <si>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</si>
  <si>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</si>
  <si>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</si>
  <si>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</si>
  <si>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</si>
  <si>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</si>
  <si>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</si>
  <si>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</si>
  <si>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</si>
  <si>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</si>
  <si>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</si>
  <si>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</si>
  <si>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</si>
  <si>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</si>
  <si>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</si>
  <si>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</si>
  <si>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</si>
  <si>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</si>
  <si>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</si>
  <si>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</si>
  <si>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</si>
  <si>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</si>
  <si>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</si>
  <si>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</si>
  <si>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</si>
  <si>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</si>
  <si>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</si>
  <si>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</si>
  <si>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</si>
  <si>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</si>
  <si>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</si>
  <si>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</si>
  <si>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</si>
  <si>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</si>
  <si>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</si>
  <si>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</si>
  <si>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</si>
  <si>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</si>
  <si>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</si>
  <si>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</si>
  <si>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</si>
  <si>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</si>
  <si>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</si>
  <si>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</si>
  <si>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</si>
  <si>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</si>
  <si>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</si>
  <si>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</si>
  <si>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</si>
  <si>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</si>
  <si>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</si>
  <si>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</si>
  <si>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</si>
  <si>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</si>
  <si>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</si>
  <si>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</si>
  <si>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</si>
  <si>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</si>
  <si>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</si>
  <si>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</si>
  <si>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</si>
  <si>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</si>
  <si>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</si>
  <si>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</si>
  <si>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</si>
  <si>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</si>
  <si>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</si>
  <si>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</si>
  <si>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</si>
  <si>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</si>
  <si>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</si>
  <si>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</si>
  <si>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</si>
  <si>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</si>
  <si>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</si>
  <si>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</si>
  <si>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</si>
  <si>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</si>
  <si>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</si>
  <si>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</si>
  <si>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</si>
  <si>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</si>
  <si>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</si>
  <si>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</si>
  <si>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</si>
  <si>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</si>
  <si>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</si>
  <si>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</si>
  <si>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</si>
  <si>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</si>
  <si>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</si>
  <si>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</si>
  <si>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</si>
  <si>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</si>
  <si>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</si>
  <si>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</si>
  <si>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</si>
  <si>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</si>
  <si>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</si>
  <si>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</si>
  <si>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</si>
  <si>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</si>
  <si>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</si>
  <si>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</si>
  <si>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</si>
  <si>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</si>
  <si>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</si>
  <si>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</si>
  <si>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</si>
  <si>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</si>
  <si>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</si>
  <si>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</si>
  <si>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</si>
  <si>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</si>
  <si>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</si>
  <si>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</si>
  <si>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</si>
  <si>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</si>
  <si>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</si>
  <si>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</si>
  <si>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</si>
  <si>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</si>
  <si>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</si>
  <si>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</si>
  <si>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</si>
  <si>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</si>
  <si>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</si>
  <si>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</si>
  <si>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</si>
  <si>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</si>
  <si>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</si>
  <si>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</si>
  <si>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</si>
  <si>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</si>
  <si>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</si>
  <si>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</si>
  <si>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</si>
  <si>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</si>
  <si>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</si>
  <si>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</si>
  <si>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</si>
  <si>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</si>
  <si>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</si>
  <si>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</si>
  <si>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</si>
  <si>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</si>
  <si>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</si>
  <si>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</si>
  <si>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</si>
  <si>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</si>
  <si>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</si>
  <si>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</si>
  <si>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</si>
  <si>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</si>
  <si>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</si>
  <si>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</si>
  <si>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</si>
  <si>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</si>
  <si>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</si>
  <si>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</si>
  <si>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</si>
  <si>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</si>
  <si>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</si>
  <si>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</si>
  <si>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</si>
  <si>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</si>
  <si>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</si>
  <si>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</si>
  <si>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</si>
  <si>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</si>
  <si>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</si>
  <si>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</si>
  <si>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</si>
  <si>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</si>
  <si>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</si>
  <si>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</si>
  <si>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</si>
  <si>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</si>
  <si>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</si>
  <si>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</si>
  <si>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</si>
  <si>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</si>
  <si>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</si>
  <si>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</si>
  <si>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</si>
  <si>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</si>
  <si>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</si>
  <si>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</si>
  <si>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</si>
  <si>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</si>
  <si>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</si>
  <si>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</si>
  <si>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</si>
  <si>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</si>
  <si>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</si>
  <si>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</si>
  <si>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</si>
  <si>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</si>
  <si>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</si>
  <si>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</si>
  <si>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</si>
  <si>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</si>
  <si>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</si>
  <si>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</si>
  <si>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</si>
  <si>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</si>
  <si>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</si>
  <si>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</si>
  <si>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</si>
  <si>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</si>
  <si>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</si>
  <si>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</si>
  <si>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</si>
  <si>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</si>
  <si>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</si>
  <si>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</si>
  <si>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</si>
  <si>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</si>
  <si>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</si>
  <si>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</si>
  <si>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</si>
  <si>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</si>
  <si>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</si>
  <si>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</si>
  <si>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</si>
  <si>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</si>
  <si>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</si>
  <si>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</si>
  <si>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</si>
  <si>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</si>
  <si>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</si>
  <si>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</si>
  <si>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</si>
  <si>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</si>
  <si>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</si>
  <si>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</si>
  <si>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</si>
  <si>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</si>
  <si>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</si>
  <si>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</si>
  <si>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</si>
  <si>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</si>
  <si>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</si>
  <si>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</si>
  <si>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</si>
  <si>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</si>
  <si>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</si>
  <si>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</si>
  <si>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</si>
  <si>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</si>
  <si>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</si>
  <si>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</si>
  <si>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</si>
  <si>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</si>
  <si>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</si>
  <si>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</si>
  <si>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</si>
  <si>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</si>
  <si>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</si>
  <si>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</si>
  <si>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</si>
  <si>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</si>
  <si>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</si>
  <si>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</si>
  <si>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</si>
  <si>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</si>
  <si>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</si>
  <si>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</si>
  <si>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</si>
  <si>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</si>
  <si>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</si>
  <si>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</si>
  <si>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</si>
  <si>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</si>
  <si>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</si>
  <si>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</si>
  <si>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</si>
  <si>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</si>
  <si>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</si>
  <si>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</si>
  <si>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</si>
  <si>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</si>
  <si>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</si>
  <si>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</si>
  <si>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</si>
  <si>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</si>
  <si>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</si>
  <si>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</si>
  <si>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</si>
  <si>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</si>
  <si>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</si>
  <si>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</si>
  <si>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</si>
  <si>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</si>
  <si>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</si>
  <si>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</si>
  <si>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</si>
  <si>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</si>
  <si>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</si>
  <si>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</si>
  <si>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</si>
  <si>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</si>
  <si>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</si>
  <si>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</si>
  <si>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</si>
  <si>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</si>
  <si>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</si>
  <si>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</si>
  <si>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</si>
  <si>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</si>
  <si>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</si>
  <si>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</si>
  <si>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</si>
  <si>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</si>
  <si>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</si>
  <si>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</si>
  <si>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</si>
  <si>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</si>
  <si>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</si>
  <si>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</si>
  <si>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</si>
  <si>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</si>
  <si>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</si>
  <si>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</si>
  <si>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</si>
  <si>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</si>
  <si>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</si>
  <si>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</si>
  <si>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</si>
  <si>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</si>
  <si>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</si>
  <si>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</si>
  <si>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</si>
  <si>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</si>
  <si>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</si>
  <si>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</si>
  <si>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</si>
  <si>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</si>
  <si>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</si>
  <si>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</si>
  <si>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</si>
  <si>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</si>
  <si>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</si>
  <si>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</si>
  <si>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</si>
  <si>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</si>
  <si>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</si>
  <si>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</si>
  <si>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</si>
  <si>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</si>
  <si>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</si>
  <si>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</si>
  <si>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</si>
  <si>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</si>
  <si>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</si>
  <si>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</si>
  <si>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</si>
  <si>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</si>
  <si>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</si>
  <si>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</si>
  <si>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</si>
  <si>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</si>
  <si>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</si>
  <si>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</si>
  <si>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</si>
  <si>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</si>
  <si>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</si>
  <si>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</si>
  <si>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</si>
  <si>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</si>
  <si>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</si>
  <si>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</si>
  <si>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</si>
  <si>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</si>
  <si>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</si>
  <si>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</si>
  <si>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</si>
  <si>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</si>
  <si>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</si>
  <si>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</si>
  <si>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</si>
  <si>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</si>
  <si>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</si>
  <si>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</si>
  <si>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</si>
  <si>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</si>
  <si>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</si>
  <si>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</si>
  <si>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</si>
  <si>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</si>
  <si>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</si>
  <si>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</si>
  <si>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</si>
  <si>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</si>
  <si>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</si>
  <si>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</si>
  <si>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</si>
  <si>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</si>
  <si>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</si>
  <si>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</si>
  <si>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</si>
  <si>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</si>
  <si>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</si>
  <si>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</si>
  <si>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</si>
  <si>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</si>
  <si>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</si>
  <si>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</si>
  <si>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</si>
  <si>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</si>
  <si>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</si>
  <si>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</si>
  <si>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</si>
  <si>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</si>
  <si>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</si>
  <si>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</si>
  <si>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</si>
  <si>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</si>
  <si>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</si>
  <si>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</si>
  <si>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</si>
  <si>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</si>
  <si>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</si>
  <si>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</si>
  <si>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</si>
  <si>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</si>
  <si>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</si>
  <si>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</si>
  <si>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</si>
  <si>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</si>
  <si>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</si>
  <si>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</si>
  <si>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</si>
  <si>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</si>
  <si>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</si>
  <si>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</si>
  <si>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</si>
  <si>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</si>
  <si>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</si>
  <si>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</si>
  <si>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</si>
  <si>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</si>
  <si>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</si>
  <si>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</si>
  <si>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</si>
  <si>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</si>
  <si>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</si>
  <si>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</si>
  <si>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</si>
  <si>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</si>
  <si>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</si>
  <si>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</si>
  <si>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</si>
  <si>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</si>
  <si>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</si>
  <si>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</si>
  <si>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</si>
  <si>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</si>
  <si>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</si>
  <si>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</si>
  <si>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</si>
  <si>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</si>
  <si>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</si>
  <si>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</si>
  <si>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</si>
  <si>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</si>
  <si>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</si>
  <si>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</si>
  <si>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</si>
  <si>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</si>
  <si>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</si>
  <si>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</si>
  <si>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</si>
  <si>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</si>
  <si>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</si>
  <si>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</si>
  <si>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</si>
  <si>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</si>
  <si>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</si>
  <si>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</si>
  <si>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</si>
  <si>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</si>
  <si>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</si>
  <si>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</si>
  <si>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</si>
  <si>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</si>
  <si>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</si>
  <si>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</si>
  <si>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</si>
  <si>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</si>
  <si>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</si>
  <si>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</si>
  <si>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</si>
  <si>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</si>
  <si>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</si>
  <si>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</si>
  <si>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</si>
  <si>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</si>
  <si>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</si>
  <si>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</si>
  <si>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</si>
  <si>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</si>
  <si>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</si>
  <si>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</si>
  <si>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</si>
  <si>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</si>
  <si>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</si>
  <si>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</si>
  <si>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</si>
  <si>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</si>
  <si>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</si>
  <si>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</si>
  <si>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</si>
  <si>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</si>
  <si>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</si>
  <si>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</si>
  <si>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</si>
  <si>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</si>
  <si>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</si>
  <si>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</si>
  <si>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</si>
  <si>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</si>
  <si>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</si>
  <si>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</si>
  <si>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</si>
  <si>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</si>
  <si>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</si>
  <si>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</si>
  <si>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</si>
  <si>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</si>
  <si>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</si>
  <si>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</si>
  <si>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</si>
  <si>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</si>
  <si>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</si>
  <si>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</si>
  <si>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</si>
  <si>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</si>
  <si>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</si>
  <si>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</si>
  <si>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</si>
  <si>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</si>
  <si>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</si>
  <si>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</si>
  <si>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</si>
  <si>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</si>
  <si>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</si>
  <si>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</si>
  <si>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</si>
  <si>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</si>
  <si>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</si>
  <si>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</si>
  <si>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</si>
  <si>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</si>
  <si>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</si>
  <si>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</si>
  <si>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</si>
  <si>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</si>
  <si>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</si>
  <si>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</si>
  <si>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</si>
  <si>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</si>
  <si>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</si>
  <si>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</si>
  <si>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</si>
  <si>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</si>
  <si>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</si>
  <si>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</si>
  <si>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</si>
  <si>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</si>
  <si>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</si>
  <si>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</si>
  <si>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</si>
  <si>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</si>
  <si>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</si>
  <si>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</si>
  <si>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</si>
  <si>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</si>
  <si>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</si>
  <si>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</si>
  <si>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</si>
  <si>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</si>
  <si>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</si>
  <si>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</si>
  <si>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</si>
  <si>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</si>
  <si>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</si>
  <si>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</si>
  <si>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</si>
  <si>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</si>
  <si>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</si>
  <si>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</si>
  <si>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</si>
  <si>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</si>
  <si>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</si>
  <si>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</si>
  <si>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</si>
  <si>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</si>
  <si>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</si>
  <si>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</si>
  <si>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</si>
  <si>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</si>
  <si>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</si>
  <si>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</si>
  <si>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</si>
  <si>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</si>
  <si>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</si>
  <si>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</si>
  <si>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</si>
  <si>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</si>
  <si>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</si>
  <si>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</si>
  <si>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</si>
  <si>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</si>
  <si>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</si>
  <si>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</si>
  <si>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</si>
  <si>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</si>
  <si>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</si>
  <si>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</si>
  <si>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</si>
  <si>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</si>
  <si>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</si>
  <si>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</si>
  <si>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</si>
  <si>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</si>
  <si>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</si>
  <si>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</si>
  <si>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</si>
  <si>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</si>
  <si>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</si>
  <si>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</si>
  <si>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</si>
  <si>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</si>
  <si>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</si>
  <si>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</si>
  <si>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</si>
  <si>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</si>
  <si>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</si>
  <si>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</si>
  <si>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</si>
  <si>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</si>
  <si>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</si>
  <si>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</si>
  <si>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</si>
  <si>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</si>
  <si>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</si>
  <si>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</si>
  <si>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</si>
  <si>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</si>
  <si>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</si>
  <si>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</si>
  <si>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</si>
  <si>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</si>
  <si>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</si>
  <si>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</si>
  <si>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</si>
  <si>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</si>
  <si>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</si>
  <si>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</si>
  <si>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</si>
  <si>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</si>
  <si>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</si>
  <si>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</si>
  <si>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</si>
  <si>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</si>
  <si>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</si>
  <si>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</si>
  <si>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</si>
  <si>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</si>
  <si>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</si>
  <si>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</si>
  <si>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</si>
  <si>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</si>
  <si>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</si>
  <si>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</si>
  <si>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</si>
  <si>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</si>
  <si>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</si>
  <si>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</si>
  <si>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</si>
  <si>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</si>
  <si>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</si>
  <si>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</si>
  <si>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</si>
  <si>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</si>
  <si>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</si>
  <si>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</si>
  <si>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</si>
  <si>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</si>
  <si>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</si>
  <si>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</si>
  <si>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</si>
  <si>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</si>
  <si>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</si>
  <si>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</si>
  <si>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</si>
  <si>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</si>
  <si>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</si>
  <si>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</si>
  <si>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</si>
  <si>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</si>
  <si>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</si>
  <si>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</si>
  <si>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</si>
  <si>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</si>
  <si>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</si>
  <si>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</si>
  <si>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</si>
  <si>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</si>
  <si>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</si>
  <si>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</si>
  <si>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</si>
  <si>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</si>
  <si>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</si>
  <si>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</si>
  <si>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</si>
  <si>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</si>
  <si>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</si>
  <si>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</si>
  <si>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</si>
  <si>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</si>
  <si>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</si>
  <si>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</si>
  <si>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</si>
  <si>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</si>
  <si>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</si>
  <si>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</si>
  <si>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</si>
  <si>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</si>
  <si>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</si>
  <si>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</si>
  <si>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</si>
  <si>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</si>
  <si>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</si>
  <si>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</si>
  <si>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</si>
  <si>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</si>
  <si>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</si>
  <si>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</si>
  <si>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</si>
  <si>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</si>
  <si>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</si>
  <si>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</si>
  <si>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</si>
  <si>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</si>
  <si>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</si>
  <si>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</si>
  <si>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</si>
  <si>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</si>
  <si>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</si>
  <si>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</si>
  <si>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</si>
  <si>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</si>
  <si>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</si>
  <si>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</si>
  <si>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</si>
  <si>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</si>
  <si>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</si>
  <si>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</si>
  <si>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</si>
  <si>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</si>
  <si>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</si>
  <si>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</si>
  <si>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</si>
  <si>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</si>
  <si>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</si>
  <si>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</si>
  <si>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</si>
  <si>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</si>
  <si>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</si>
  <si>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</si>
  <si>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</si>
  <si>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</si>
  <si>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</si>
  <si>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</si>
  <si>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</si>
  <si>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</si>
  <si>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</si>
  <si>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</si>
  <si>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</si>
  <si>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</si>
  <si>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</si>
  <si>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</si>
  <si>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</si>
  <si>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</si>
  <si>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</si>
  <si>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</si>
  <si>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</si>
  <si>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</si>
  <si>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</si>
  <si>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</si>
  <si>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</si>
  <si>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</si>
  <si>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</si>
  <si>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</si>
  <si>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</si>
  <si>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</si>
  <si>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</si>
  <si>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</si>
  <si>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</si>
  <si>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</si>
  <si>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</si>
  <si>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</si>
  <si>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</si>
  <si>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</si>
  <si>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</si>
  <si>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</si>
  <si>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</si>
  <si>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</si>
  <si>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</si>
  <si>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</si>
  <si>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</si>
  <si>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</si>
  <si>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</si>
  <si>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</si>
  <si>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</si>
  <si>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</si>
  <si>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</si>
  <si>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</si>
  <si>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</si>
  <si>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</si>
  <si>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</si>
  <si>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</si>
  <si>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</si>
  <si>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</si>
  <si>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</si>
  <si>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</si>
  <si>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</si>
  <si>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</si>
  <si>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</si>
  <si>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</si>
  <si>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</si>
  <si>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</si>
  <si>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</si>
  <si>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</si>
  <si>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</si>
  <si>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</si>
  <si>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</si>
  <si>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</si>
  <si>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</si>
  <si>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</si>
  <si>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</si>
  <si>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</si>
  <si>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</si>
  <si>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</si>
  <si>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</si>
  <si>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</si>
  <si>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</si>
  <si>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</si>
  <si>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</si>
  <si>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</si>
  <si>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</si>
  <si>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</si>
  <si>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</si>
  <si>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</si>
  <si>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</si>
  <si>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</si>
  <si>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</si>
  <si>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</si>
  <si>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</si>
  <si>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</si>
  <si>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</si>
  <si>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</si>
  <si>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</si>
  <si>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</si>
  <si>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</si>
  <si>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</si>
  <si>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</si>
  <si>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</si>
  <si>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</si>
  <si>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</si>
  <si>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</si>
  <si>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</si>
  <si>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</si>
  <si>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</si>
  <si>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</si>
  <si>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</si>
  <si>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</si>
  <si>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</si>
  <si>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</si>
  <si>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</si>
  <si>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</si>
  <si>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</si>
  <si>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</si>
  <si>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</si>
  <si>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</si>
  <si>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</si>
  <si>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</si>
  <si>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</si>
  <si>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</si>
  <si>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</si>
  <si>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</si>
  <si>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</si>
  <si>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</si>
  <si>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</si>
  <si>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</si>
  <si>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</si>
  <si>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</si>
  <si>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</si>
  <si>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</si>
  <si>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</si>
  <si>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</si>
  <si>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</si>
  <si>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</si>
  <si>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</si>
  <si>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</si>
  <si>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</si>
  <si>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</si>
  <si>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</si>
  <si>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</si>
  <si>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</si>
  <si>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</si>
  <si>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</si>
  <si>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</si>
  <si>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</si>
  <si>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</si>
  <si>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</si>
  <si>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</si>
  <si>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</si>
  <si>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</si>
  <si>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</si>
  <si>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</si>
  <si>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</si>
  <si>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</si>
  <si>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</si>
  <si>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</si>
  <si>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</si>
  <si>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</si>
  <si>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</si>
  <si>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</si>
  <si>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</si>
  <si>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</si>
  <si>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</si>
  <si>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</si>
  <si>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</si>
  <si>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</si>
  <si>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</si>
  <si>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</si>
  <si>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</si>
  <si>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</si>
  <si>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</si>
  <si>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</si>
  <si>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</si>
  <si>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</si>
  <si>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</si>
  <si>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</si>
  <si>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</si>
  <si>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</si>
  <si>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</si>
  <si>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</si>
  <si>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</si>
  <si>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</si>
  <si>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</si>
  <si>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</si>
  <si>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</si>
  <si>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</si>
  <si>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</si>
  <si>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</si>
  <si>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</si>
  <si>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</si>
  <si>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</si>
  <si>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</si>
  <si>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</si>
  <si>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</si>
  <si>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</si>
  <si>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</si>
  <si>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</si>
  <si>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</si>
  <si>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</si>
  <si>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</si>
  <si>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</si>
  <si>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</si>
  <si>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</si>
  <si>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</si>
  <si>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</si>
  <si>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</si>
  <si>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</si>
  <si>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</si>
  <si>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</si>
  <si>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</si>
  <si>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</si>
  <si>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</si>
  <si>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</si>
  <si>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</si>
  <si>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</si>
  <si>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</si>
  <si>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</si>
  <si>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</si>
  <si>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</si>
  <si>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</si>
  <si>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</si>
  <si>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</si>
  <si>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</si>
  <si>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</si>
  <si>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</si>
  <si>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</si>
  <si>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</si>
  <si>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</si>
  <si>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</si>
  <si>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</si>
  <si>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</si>
  <si>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</si>
  <si>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</si>
  <si>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</si>
  <si>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</si>
  <si>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</si>
  <si>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</si>
  <si>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</si>
  <si>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</si>
  <si>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</si>
  <si>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</si>
  <si>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</si>
  <si>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</si>
  <si>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</si>
  <si>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</si>
  <si>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</si>
  <si>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</si>
  <si>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</si>
  <si>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</si>
  <si>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</si>
  <si>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</si>
  <si>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</si>
  <si>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</si>
  <si>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</si>
  <si>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</si>
  <si>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</si>
  <si>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</si>
  <si>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</si>
  <si>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</si>
  <si>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</si>
  <si>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</si>
  <si>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</si>
  <si>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</si>
  <si>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</si>
  <si>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</si>
  <si>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</si>
  <si>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</si>
  <si>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</si>
  <si>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</si>
  <si>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</si>
  <si>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</si>
  <si>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</si>
  <si>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</si>
  <si>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</si>
  <si>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</si>
  <si>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</si>
  <si>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</si>
  <si>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</si>
  <si>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</si>
  <si>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</si>
  <si>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</si>
  <si>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</si>
  <si>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</si>
  <si>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</si>
  <si>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</si>
  <si>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</si>
  <si>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</si>
  <si>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</si>
  <si>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</si>
  <si>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</si>
  <si>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</si>
  <si>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</si>
  <si>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</si>
  <si>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</si>
  <si>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</si>
  <si>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</si>
  <si>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</si>
  <si>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</si>
  <si>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</si>
  <si>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</si>
  <si>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</si>
  <si>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</si>
  <si>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</si>
  <si>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</si>
  <si>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</si>
  <si>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</si>
  <si>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</si>
  <si>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</si>
  <si>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</si>
  <si>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</si>
  <si>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</si>
  <si>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</si>
  <si>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</si>
  <si>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</si>
  <si>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</si>
  <si>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</si>
  <si>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</si>
  <si>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</si>
  <si>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</si>
  <si>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</si>
  <si>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</si>
  <si>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</si>
  <si>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</si>
  <si>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</si>
  <si>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</si>
  <si>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</si>
  <si>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</si>
  <si>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</si>
  <si>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</si>
  <si>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</si>
  <si>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</si>
  <si>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</si>
  <si>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</si>
  <si>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</si>
  <si>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</si>
  <si>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</si>
  <si>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</si>
  <si>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</si>
  <si>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</si>
  <si>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</si>
  <si>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</si>
  <si>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</si>
  <si>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</si>
  <si>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</si>
  <si>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</si>
  <si>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</si>
  <si>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</si>
  <si>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</si>
  <si>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</si>
  <si>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</si>
  <si>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</si>
  <si>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</si>
  <si>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</si>
  <si>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</si>
  <si>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</si>
  <si>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</si>
  <si>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</si>
  <si>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</si>
  <si>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</si>
  <si>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</si>
  <si>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</si>
  <si>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</si>
  <si>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</si>
  <si>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</si>
  <si>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</si>
  <si>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</si>
  <si>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</si>
  <si>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</si>
  <si>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</si>
  <si>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</si>
  <si>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</si>
  <si>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</si>
  <si>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</si>
  <si>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</si>
  <si>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</si>
  <si>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</si>
  <si>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</si>
  <si>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</si>
  <si>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</si>
  <si>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</si>
  <si>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</si>
  <si>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</si>
  <si>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</si>
  <si>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</si>
  <si>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</si>
  <si>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</si>
  <si>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</si>
  <si>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</si>
  <si>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</si>
  <si>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</si>
  <si>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</si>
  <si>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</si>
  <si>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</si>
  <si>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</si>
  <si>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</si>
  <si>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</si>
  <si>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</si>
  <si>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</si>
  <si>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</si>
  <si>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</si>
  <si>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</si>
  <si>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</si>
  <si>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</si>
  <si>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</si>
  <si>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</si>
  <si>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</si>
  <si>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</si>
  <si>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</si>
  <si>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</si>
  <si>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</si>
  <si>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</si>
  <si>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</si>
  <si>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</si>
  <si>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</si>
  <si>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</si>
  <si>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</si>
  <si>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</si>
  <si>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</si>
  <si>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</si>
  <si>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</si>
  <si>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</si>
  <si>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</si>
  <si>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</si>
  <si>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</si>
  <si>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</si>
  <si>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</si>
  <si>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</si>
  <si>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</si>
  <si>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</si>
  <si>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</si>
  <si>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</si>
  <si>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</si>
  <si>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</si>
  <si>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</si>
  <si>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</si>
  <si>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</si>
  <si>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</si>
  <si>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</si>
  <si>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</si>
  <si>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</si>
  <si>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</si>
  <si>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</si>
  <si>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</si>
  <si>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</si>
  <si>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</si>
  <si>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</si>
  <si>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</si>
  <si>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</si>
  <si>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</si>
  <si>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</si>
  <si>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</si>
  <si>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</si>
  <si>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</si>
  <si>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</si>
  <si>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</si>
  <si>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</si>
  <si>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</si>
  <si>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</si>
  <si>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</si>
  <si>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</si>
  <si>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</si>
  <si>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</si>
  <si>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</si>
  <si>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</si>
  <si>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</si>
  <si>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</si>
  <si>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</si>
  <si>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</si>
  <si>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</si>
  <si>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</si>
  <si>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</si>
  <si>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</si>
  <si>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</si>
  <si>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</si>
  <si>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</si>
  <si>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</si>
  <si>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</si>
  <si>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</si>
  <si>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</si>
  <si>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</si>
  <si>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</si>
  <si>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</si>
  <si>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</si>
  <si>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</si>
  <si>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</si>
  <si>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</si>
  <si>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</si>
  <si>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</si>
  <si>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</si>
  <si>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</si>
  <si>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</si>
  <si>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</si>
  <si>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</si>
  <si>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</si>
  <si>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</si>
  <si>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</si>
  <si>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</si>
  <si>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</si>
  <si>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</si>
  <si>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</si>
  <si>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</si>
  <si>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</si>
  <si>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</si>
  <si>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</si>
  <si>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</si>
  <si>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</si>
  <si>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</si>
  <si>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</si>
  <si>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</si>
  <si>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</si>
  <si>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</si>
  <si>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</si>
  <si>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</si>
  <si>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</si>
  <si>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</si>
  <si>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</si>
  <si>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</si>
  <si>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</si>
  <si>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</si>
  <si>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</si>
  <si>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</si>
  <si>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</si>
  <si>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</si>
  <si>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</si>
  <si>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</si>
  <si>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</si>
  <si>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</si>
  <si>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</si>
  <si>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</si>
  <si>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</si>
  <si>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</si>
  <si>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</si>
  <si>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</si>
  <si>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</si>
  <si>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</si>
  <si>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</si>
  <si>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</si>
  <si>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</si>
  <si>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</si>
  <si>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</si>
  <si>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</si>
  <si>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</si>
  <si>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</si>
  <si>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</si>
  <si>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</si>
  <si>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</si>
  <si>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</si>
  <si>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</si>
  <si>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</si>
  <si>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</si>
  <si>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</si>
  <si>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</si>
  <si>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</si>
  <si>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</si>
  <si>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</si>
  <si>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</si>
  <si>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</si>
  <si>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</si>
  <si>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</si>
  <si>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</si>
  <si>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</si>
  <si>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</si>
  <si>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</si>
  <si>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</si>
  <si>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</si>
  <si>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</si>
  <si>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</si>
  <si>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</si>
  <si>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</si>
  <si>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</si>
  <si>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</si>
  <si>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</si>
  <si>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</si>
  <si>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</si>
  <si>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</si>
  <si>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</si>
  <si>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</si>
  <si>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</si>
  <si>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</si>
  <si>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</si>
  <si>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</si>
  <si>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</si>
  <si>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</si>
  <si>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</si>
  <si>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</si>
  <si>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</si>
  <si>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</si>
  <si>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</si>
  <si>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</si>
  <si>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</si>
  <si>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</si>
  <si>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</si>
  <si>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</si>
  <si>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</si>
  <si>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</si>
  <si>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</si>
  <si>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</si>
  <si>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</si>
  <si>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</si>
  <si>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</si>
  <si>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</si>
  <si>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</si>
  <si>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</si>
  <si>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</si>
  <si>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</si>
  <si>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</si>
  <si>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</si>
  <si>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</si>
  <si>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</si>
  <si>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</si>
  <si>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</si>
  <si>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</si>
  <si>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</si>
  <si>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</si>
  <si>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</si>
  <si>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</si>
  <si>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</si>
  <si>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</si>
  <si>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</si>
  <si>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</si>
  <si>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</si>
  <si>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</si>
  <si>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</si>
  <si>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</si>
  <si>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</si>
  <si>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</si>
  <si>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</si>
  <si>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</si>
  <si>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</si>
  <si>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</si>
  <si>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</si>
  <si>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</si>
  <si>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</si>
  <si>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</si>
  <si>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</si>
  <si>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</si>
  <si>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</si>
  <si>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</si>
  <si>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</si>
  <si>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</si>
  <si>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</si>
  <si>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</si>
  <si>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</si>
  <si>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</si>
  <si>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</si>
  <si>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</si>
  <si>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</si>
  <si>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</si>
  <si>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</si>
  <si>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</si>
  <si>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</si>
  <si>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</si>
  <si>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</si>
  <si>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</si>
  <si>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</si>
  <si>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</si>
  <si>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</si>
  <si>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</si>
  <si>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</si>
  <si>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</si>
  <si>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</si>
  <si>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</si>
  <si>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</si>
  <si>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</si>
  <si>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</si>
  <si>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</si>
  <si>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</si>
  <si>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</si>
  <si>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</si>
  <si>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</si>
  <si>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</si>
  <si>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</si>
  <si>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</si>
  <si>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</si>
  <si>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</si>
  <si>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</si>
  <si>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</si>
  <si>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</si>
  <si>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</si>
  <si>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</si>
  <si>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</si>
  <si>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</si>
  <si>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</si>
  <si>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</si>
  <si>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</si>
  <si>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</si>
  <si>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</si>
  <si>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</si>
  <si>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</si>
  <si>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</si>
  <si>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</si>
  <si>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</si>
  <si>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</si>
  <si>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</si>
  <si>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</si>
  <si>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</si>
  <si>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</si>
  <si>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</si>
  <si>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</si>
  <si>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</si>
  <si>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</si>
  <si>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</si>
  <si>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</si>
  <si>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</si>
  <si>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</si>
  <si>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</si>
  <si>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</si>
  <si>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</si>
  <si>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</si>
  <si>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</si>
  <si>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</si>
  <si>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</si>
  <si>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</si>
  <si>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</si>
  <si>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</si>
  <si>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</si>
  <si>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</si>
  <si>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</si>
  <si>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</si>
  <si>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</si>
  <si>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</si>
  <si>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</si>
  <si>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</si>
  <si>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</si>
  <si>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</si>
  <si>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</si>
  <si>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</si>
  <si>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</si>
  <si>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</si>
  <si>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</si>
  <si>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</si>
  <si>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</si>
  <si>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</si>
  <si>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</si>
  <si>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</si>
  <si>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</si>
  <si>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</si>
  <si>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</si>
  <si>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</si>
  <si>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</si>
  <si>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</si>
  <si>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</si>
  <si>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</si>
  <si>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</si>
  <si>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</si>
  <si>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</si>
  <si>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</si>
  <si>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</si>
  <si>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</si>
  <si>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</si>
  <si>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</si>
  <si>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</si>
  <si>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</si>
  <si>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</si>
  <si>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</si>
  <si>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</si>
  <si>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</si>
  <si>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</si>
  <si>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</si>
  <si>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</si>
  <si>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</si>
  <si>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</si>
  <si>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</si>
  <si>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</si>
  <si>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</si>
  <si>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</si>
  <si>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</si>
  <si>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</si>
  <si>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</si>
  <si>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</si>
  <si>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</si>
  <si>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</si>
  <si>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</si>
  <si>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</si>
  <si>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</si>
  <si>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</si>
  <si>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</si>
  <si>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</si>
  <si>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</si>
  <si>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</si>
  <si>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</si>
  <si>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</si>
  <si>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</si>
  <si>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</si>
  <si>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</si>
  <si>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</si>
  <si>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</si>
  <si>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</si>
  <si>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</si>
  <si>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</si>
  <si>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</si>
  <si>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</si>
  <si>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</si>
  <si>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</si>
  <si>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</si>
  <si>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</si>
  <si>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</si>
  <si>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</si>
  <si>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</si>
  <si>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</si>
  <si>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</si>
  <si>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</si>
  <si>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</si>
  <si>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</si>
  <si>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</si>
  <si>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</si>
  <si>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</si>
  <si>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</si>
  <si>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</si>
  <si>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</si>
  <si>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</si>
  <si>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</si>
  <si>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</si>
  <si>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</si>
  <si>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</si>
  <si>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</si>
  <si>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</si>
  <si>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</si>
  <si>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</si>
  <si>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</si>
  <si>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</si>
  <si>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</si>
  <si>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</si>
  <si>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</si>
  <si>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</si>
  <si>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</si>
  <si>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</si>
  <si>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</si>
  <si>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</si>
  <si>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</si>
  <si>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</si>
  <si>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</si>
  <si>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</si>
  <si>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</si>
  <si>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</si>
  <si>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</si>
  <si>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</si>
  <si>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</si>
  <si>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</si>
  <si>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</si>
  <si>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</si>
  <si>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</si>
  <si>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</si>
  <si>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</si>
  <si>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</si>
  <si>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</si>
  <si>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</si>
  <si>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</si>
  <si>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</si>
  <si>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</si>
  <si>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</si>
  <si>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</si>
  <si>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</si>
  <si>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</si>
  <si>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</si>
  <si>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</si>
  <si>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</si>
  <si>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</si>
  <si>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</si>
  <si>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</si>
  <si>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</si>
  <si>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</si>
  <si>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</si>
  <si>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</si>
  <si>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</si>
  <si>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</si>
  <si>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</si>
  <si>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</si>
  <si>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</si>
  <si>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</si>
  <si>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</si>
  <si>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</si>
  <si>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</si>
  <si>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</si>
  <si>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</si>
  <si>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</si>
  <si>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</si>
  <si>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</si>
  <si>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</si>
  <si>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</si>
  <si>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</si>
  <si>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</si>
  <si>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</si>
  <si>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</si>
  <si>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</si>
  <si>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</si>
  <si>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</si>
  <si>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</si>
  <si>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</si>
  <si>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</si>
  <si>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</si>
  <si>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</si>
  <si>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</si>
  <si>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</si>
  <si>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</si>
  <si>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</si>
  <si>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</si>
  <si>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</si>
  <si>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</si>
  <si>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</si>
  <si>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</si>
  <si>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</si>
  <si>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</si>
  <si>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</si>
  <si>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</si>
  <si>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</si>
  <si>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</si>
  <si>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</si>
  <si>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</si>
  <si>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</si>
  <si>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</si>
  <si>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</si>
  <si>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</si>
  <si>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</si>
  <si>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</si>
  <si>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</si>
  <si>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</si>
  <si>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</si>
  <si>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</si>
  <si>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</si>
  <si>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</si>
  <si>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</si>
  <si>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</si>
  <si>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</si>
  <si>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</si>
  <si>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</si>
  <si>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</si>
  <si>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</si>
  <si>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</si>
  <si>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</si>
  <si>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</si>
  <si>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</si>
  <si>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</si>
  <si>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</si>
  <si>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</si>
  <si>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</si>
  <si>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</si>
  <si>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</si>
  <si>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</si>
  <si>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</si>
  <si>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</si>
  <si>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</si>
  <si>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</si>
  <si>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</si>
  <si>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</si>
  <si>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</si>
  <si>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</si>
  <si>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</si>
  <si>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</si>
  <si>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</si>
  <si>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</si>
  <si>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</si>
  <si>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</si>
  <si>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</si>
  <si>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</si>
  <si>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</si>
  <si>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</si>
  <si>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</si>
  <si>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</si>
  <si>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</si>
  <si>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</si>
  <si>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</si>
  <si>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</si>
  <si>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</si>
  <si>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</si>
  <si>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</si>
  <si>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</si>
  <si>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</si>
  <si>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</si>
  <si>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</si>
  <si>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</si>
  <si>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</si>
  <si>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</si>
  <si>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</si>
  <si>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</si>
  <si>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</si>
  <si>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</si>
  <si>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</si>
  <si>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</si>
  <si>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</si>
  <si>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</si>
  <si>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</si>
  <si>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</si>
  <si>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</si>
  <si>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</si>
  <si>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</si>
  <si>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</si>
  <si>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</si>
  <si>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</si>
  <si>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</si>
  <si>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</si>
  <si>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</si>
  <si>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</si>
  <si>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</si>
  <si>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</si>
  <si>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</si>
  <si>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</si>
  <si>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</si>
  <si>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</si>
  <si>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</si>
  <si>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</si>
  <si>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</si>
  <si>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</si>
  <si>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</si>
  <si>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</si>
  <si>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</si>
  <si>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</si>
  <si>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</si>
  <si>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</si>
  <si>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</si>
  <si>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</si>
  <si>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</si>
  <si>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</si>
  <si>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</si>
  <si>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</si>
  <si>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</si>
  <si>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</si>
  <si>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</si>
  <si>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</si>
  <si>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</si>
  <si>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</si>
  <si>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</si>
  <si>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</si>
  <si>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</si>
  <si>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</si>
  <si>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</si>
  <si>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</si>
  <si>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</si>
  <si>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</si>
  <si>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</si>
  <si>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</si>
  <si>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</si>
  <si>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</si>
  <si>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</si>
  <si>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</si>
  <si>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</si>
  <si>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</si>
  <si>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</si>
  <si>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</si>
  <si>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</si>
  <si>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</si>
  <si>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</si>
  <si>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</si>
  <si>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</si>
  <si>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</si>
  <si>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</si>
  <si>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</si>
  <si>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</si>
  <si>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</si>
  <si>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</si>
  <si>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</si>
  <si>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</si>
  <si>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</si>
  <si>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</si>
  <si>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</si>
  <si>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</si>
  <si>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</si>
  <si>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</si>
  <si>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</si>
  <si>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</si>
  <si>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</si>
  <si>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</si>
  <si>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</si>
  <si>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</si>
  <si>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</si>
  <si>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</si>
  <si>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</si>
  <si>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</si>
  <si>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</si>
  <si>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</si>
  <si>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</si>
  <si>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</si>
  <si>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</si>
  <si>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</si>
  <si>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</si>
  <si>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</si>
  <si>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</si>
  <si>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</si>
  <si>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</si>
  <si>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</si>
  <si>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</si>
  <si>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</si>
  <si>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</si>
  <si>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</si>
  <si>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</si>
  <si>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</si>
  <si>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</si>
  <si>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</si>
  <si>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</si>
  <si>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</si>
  <si>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</si>
  <si>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</si>
  <si>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</si>
  <si>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</si>
  <si>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</si>
  <si>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</si>
  <si>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</si>
  <si>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</si>
  <si>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</si>
  <si>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</si>
  <si>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</si>
  <si>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</si>
  <si>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</si>
  <si>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</si>
  <si>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</si>
  <si>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</si>
  <si>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</si>
  <si>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</si>
  <si>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</si>
  <si>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</si>
  <si>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</si>
  <si>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</si>
  <si>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</si>
  <si>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</si>
  <si>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</si>
  <si>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</si>
  <si>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</si>
  <si>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</si>
  <si>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</si>
  <si>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</si>
  <si>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</si>
  <si>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</si>
  <si>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</si>
  <si>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</si>
  <si>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</si>
  <si>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</si>
  <si>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</si>
  <si>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</si>
  <si>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</si>
  <si>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</si>
  <si>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</si>
  <si>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</si>
  <si>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</si>
  <si>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</si>
  <si>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</si>
  <si>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</si>
  <si>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</si>
  <si>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</si>
  <si>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</si>
  <si>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</si>
  <si>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</si>
  <si>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</si>
  <si>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</si>
  <si>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</si>
  <si>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</si>
  <si>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</si>
  <si>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</si>
  <si>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</si>
  <si>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</si>
  <si>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</si>
  <si>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</si>
  <si>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</si>
  <si>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</si>
  <si>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</si>
  <si>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</si>
  <si>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</si>
  <si>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</si>
  <si>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</si>
  <si>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</si>
  <si>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</si>
  <si>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</si>
  <si>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</si>
  <si>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</si>
  <si>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</si>
  <si>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</si>
  <si>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</si>
  <si>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</si>
  <si>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</si>
  <si>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</si>
  <si>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</si>
  <si>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</si>
  <si>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</si>
  <si>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</si>
  <si>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</si>
  <si>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</si>
  <si>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</si>
  <si>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</si>
  <si>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</si>
  <si>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</si>
  <si>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</si>
  <si>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</si>
  <si>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</si>
  <si>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</si>
  <si>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</si>
  <si>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</si>
  <si>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</si>
  <si>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</si>
  <si>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</si>
  <si>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</si>
  <si>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</si>
  <si>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</si>
  <si>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</si>
  <si>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</si>
  <si>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</si>
  <si>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</si>
  <si>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</si>
  <si>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</si>
  <si>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</si>
  <si>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</si>
  <si>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</si>
  <si>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</si>
  <si>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</si>
  <si>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</si>
  <si>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</si>
  <si>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</si>
  <si>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</si>
  <si>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</si>
  <si>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</si>
  <si>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</si>
  <si>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</si>
  <si>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</si>
  <si>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</si>
  <si>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</si>
  <si>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</si>
  <si>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</si>
  <si>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</si>
  <si>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</si>
  <si>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</si>
  <si>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</si>
  <si>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</si>
  <si>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</si>
  <si>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</si>
  <si>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</si>
  <si>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</si>
  <si>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</si>
  <si>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</si>
  <si>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</si>
  <si>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</si>
  <si>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</si>
  <si>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</si>
  <si>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</si>
  <si>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</si>
  <si>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</si>
  <si>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</si>
  <si>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</si>
  <si>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</si>
  <si>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</si>
  <si>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</si>
  <si>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</si>
  <si>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</si>
  <si>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</si>
  <si>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</si>
  <si>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</si>
  <si>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</si>
  <si>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</si>
  <si>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</si>
  <si>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</si>
  <si>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</si>
  <si>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</si>
  <si>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</si>
  <si>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</si>
  <si>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</si>
  <si>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</si>
  <si>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</si>
  <si>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</si>
  <si>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</si>
  <si>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</si>
  <si>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</si>
  <si>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</si>
  <si>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</si>
  <si>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</si>
  <si>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</si>
  <si>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</si>
  <si>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</si>
  <si>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</si>
  <si>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</si>
  <si>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</si>
  <si>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</si>
  <si>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</si>
  <si>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</si>
  <si>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</si>
  <si>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</si>
  <si>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</si>
  <si>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</si>
  <si>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</si>
  <si>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</si>
  <si>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</si>
  <si>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</si>
  <si>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</si>
  <si>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</si>
  <si>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</si>
  <si>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</si>
  <si>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</si>
  <si>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</si>
  <si>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</si>
  <si>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</si>
  <si>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</si>
  <si>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</si>
  <si>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</si>
  <si>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</si>
  <si>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</si>
  <si>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</si>
  <si>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</si>
  <si>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</si>
  <si>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</si>
  <si>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</si>
  <si>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</si>
  <si>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</si>
  <si>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</si>
  <si>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</si>
  <si>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</si>
  <si>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</si>
  <si>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</si>
  <si>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</si>
  <si>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</si>
  <si>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</si>
  <si>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</si>
  <si>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</si>
  <si>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</si>
  <si>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</si>
  <si>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</si>
  <si>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</si>
  <si>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</si>
  <si>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</si>
  <si>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</si>
  <si>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</si>
  <si>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</si>
  <si>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</si>
  <si>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</si>
  <si>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</si>
  <si>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</si>
  <si>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</si>
  <si>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</si>
  <si>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</si>
  <si>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</si>
  <si>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</si>
  <si>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</si>
  <si>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</si>
  <si>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</si>
  <si>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</si>
  <si>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</si>
  <si>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</si>
  <si>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</si>
  <si>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</si>
  <si>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</si>
  <si>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</si>
  <si>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</si>
  <si>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</si>
  <si>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</si>
  <si>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</si>
  <si>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</si>
  <si>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</si>
  <si>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</si>
  <si>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</si>
  <si>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</si>
  <si>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</si>
  <si>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</si>
  <si>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</si>
  <si>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</si>
  <si>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</si>
  <si>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</si>
  <si>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</si>
  <si>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</si>
  <si>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</si>
  <si>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</si>
  <si>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</si>
  <si>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</si>
  <si>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</si>
  <si>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</si>
  <si>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</si>
  <si>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</si>
  <si>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</si>
  <si>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</si>
  <si>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</si>
  <si>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</si>
  <si>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</si>
  <si>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</si>
  <si>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</si>
  <si>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</si>
  <si>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</si>
  <si>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</si>
  <si>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</si>
  <si>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</si>
  <si>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</si>
  <si>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</si>
  <si>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</si>
  <si>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</si>
  <si>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</si>
  <si>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</si>
  <si>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</si>
  <si>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</si>
  <si>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</si>
  <si>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</si>
  <si>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</si>
  <si>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</si>
  <si>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</si>
  <si>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</si>
  <si>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</si>
  <si>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</si>
  <si>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</si>
  <si>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</si>
  <si>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</si>
  <si>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</si>
  <si>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</si>
  <si>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</si>
  <si>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</si>
  <si>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</si>
  <si>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</si>
  <si>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</si>
  <si>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</si>
  <si>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</si>
  <si>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</si>
  <si>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</si>
  <si>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</si>
  <si>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</si>
  <si>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</si>
  <si>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</si>
  <si>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</si>
  <si>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</si>
  <si>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</si>
  <si>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</si>
  <si>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</si>
  <si>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</si>
  <si>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</si>
  <si>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</si>
  <si>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</si>
  <si>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</si>
  <si>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</si>
  <si>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</si>
  <si>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</si>
  <si>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</si>
  <si>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</si>
  <si>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</si>
  <si>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</si>
  <si>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</si>
  <si>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</si>
  <si>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</si>
  <si>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</si>
  <si>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</si>
  <si>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</si>
  <si>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</si>
  <si>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</si>
  <si>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</si>
  <si>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</si>
  <si>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</si>
  <si>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</si>
  <si>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</si>
  <si>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</si>
  <si>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</si>
  <si>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</si>
  <si>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</si>
  <si>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</si>
  <si>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</si>
  <si>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</si>
  <si>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</si>
  <si>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</si>
  <si>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</si>
  <si>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</si>
  <si>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</si>
  <si>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</si>
  <si>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</si>
  <si>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</si>
  <si>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</si>
  <si>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</si>
  <si>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</si>
  <si>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</si>
  <si>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</si>
  <si>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</si>
  <si>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</si>
  <si>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</si>
  <si>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</si>
  <si>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</si>
  <si>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</si>
  <si>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</si>
  <si>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</si>
  <si>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</si>
  <si>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</si>
  <si>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</si>
  <si>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</si>
  <si>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</si>
  <si>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</si>
  <si>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</si>
  <si>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</si>
  <si>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</si>
  <si>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</si>
  <si>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</si>
  <si>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</si>
  <si>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</si>
  <si>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</si>
  <si>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</si>
  <si>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</si>
  <si>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</si>
  <si>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</si>
  <si>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</si>
  <si>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</si>
  <si>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</si>
  <si>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</si>
  <si>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</si>
  <si>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</si>
  <si>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</si>
  <si>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</si>
  <si>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</si>
  <si>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</si>
  <si>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</si>
  <si>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</si>
  <si>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</si>
  <si>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</si>
  <si>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</si>
  <si>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</si>
  <si>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</si>
  <si>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</si>
  <si>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</si>
  <si>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</si>
  <si>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</si>
  <si>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</si>
  <si>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</si>
  <si>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</si>
  <si>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</si>
  <si>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</si>
  <si>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</si>
  <si>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</si>
  <si>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</si>
  <si>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</si>
  <si>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</si>
  <si>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</si>
  <si>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</si>
  <si>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</si>
  <si>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</si>
  <si>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</si>
  <si>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</si>
  <si>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</si>
  <si>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</si>
  <si>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</si>
  <si>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</si>
  <si>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</si>
  <si>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</si>
  <si>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</si>
  <si>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</si>
  <si>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</si>
  <si>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</si>
  <si>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</si>
  <si>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</si>
  <si>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</si>
  <si>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</si>
  <si>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</si>
  <si>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</si>
  <si>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</si>
  <si>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</si>
  <si>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</si>
  <si>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</si>
  <si>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</si>
  <si>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</si>
  <si>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</si>
  <si>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</si>
  <si>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</si>
  <si>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</si>
  <si>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</si>
  <si>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</si>
  <si>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</si>
  <si>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</si>
  <si>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</si>
  <si>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</si>
  <si>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</si>
  <si>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</si>
  <si>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</si>
  <si>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</si>
  <si>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</si>
  <si>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</si>
  <si>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</si>
  <si>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</si>
  <si>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</si>
  <si>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</si>
  <si>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</si>
  <si>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</si>
  <si>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</si>
  <si>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</si>
  <si>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</si>
  <si>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</si>
  <si>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</si>
  <si>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</si>
  <si>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</si>
  <si>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</si>
  <si>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</si>
  <si>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</si>
  <si>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</si>
  <si>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</si>
  <si>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</si>
  <si>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</si>
  <si>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</si>
  <si>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</si>
  <si>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</si>
  <si>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</si>
  <si>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</si>
  <si>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</si>
  <si>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</si>
  <si>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</si>
  <si>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</si>
  <si>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</si>
  <si>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</si>
  <si>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</si>
  <si>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</si>
  <si>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</si>
  <si>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</si>
  <si>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</si>
  <si>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</si>
  <si>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</si>
  <si>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</si>
  <si>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</si>
  <si>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</si>
  <si>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</si>
  <si>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</si>
  <si>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</si>
  <si>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</si>
  <si>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</si>
  <si>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</si>
  <si>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</si>
  <si>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</si>
  <si>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</si>
  <si>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</si>
  <si>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</si>
  <si>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</si>
  <si>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</si>
  <si>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</si>
  <si>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</si>
  <si>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</si>
  <si>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</si>
  <si>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</si>
  <si>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</si>
  <si>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</si>
  <si>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</si>
  <si>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</si>
  <si>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</si>
  <si>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</si>
  <si>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</si>
  <si>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</si>
  <si>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</si>
  <si>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</si>
  <si>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</si>
  <si>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</si>
  <si>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</si>
  <si>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</si>
  <si>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</si>
  <si>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</si>
  <si>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</si>
  <si>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</si>
  <si>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</si>
  <si>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</si>
  <si>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</si>
  <si>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</si>
  <si>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</si>
  <si>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</si>
  <si>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</si>
  <si>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</si>
  <si>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</si>
  <si>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</si>
  <si>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</si>
  <si>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</si>
  <si>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</si>
  <si>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</si>
  <si>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</si>
  <si>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</si>
  <si>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</si>
  <si>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</si>
  <si>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</si>
  <si>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</si>
  <si>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</si>
  <si>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</si>
  <si>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</si>
  <si>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</si>
  <si>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</si>
  <si>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</si>
  <si>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</si>
  <si>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</si>
  <si>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</si>
  <si>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</si>
  <si>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</si>
  <si>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</si>
  <si>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</si>
  <si>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</si>
  <si>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</si>
  <si>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</si>
  <si>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</si>
  <si>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</si>
  <si>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</si>
  <si>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</si>
  <si>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</si>
  <si>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</si>
  <si>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</si>
  <si>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</si>
  <si>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</si>
  <si>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</si>
  <si>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</si>
  <si>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</si>
  <si>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</si>
  <si>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</si>
  <si>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</si>
  <si>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</si>
  <si>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</si>
  <si>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</si>
  <si>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</si>
  <si>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</si>
  <si>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</si>
  <si>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</si>
  <si>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</si>
  <si>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</si>
  <si>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</si>
  <si>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</si>
  <si>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</si>
  <si>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</si>
  <si>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</si>
  <si>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</si>
  <si>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</si>
  <si>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</si>
  <si>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</si>
  <si>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</si>
  <si>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</si>
  <si>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</si>
  <si>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</si>
  <si>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</si>
  <si>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</si>
  <si>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</si>
  <si>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</si>
  <si>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</si>
  <si>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</si>
  <si>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</si>
  <si>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</si>
  <si>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</si>
  <si>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</si>
  <si>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</si>
  <si>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</si>
  <si>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</si>
  <si>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</si>
  <si>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</si>
  <si>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</si>
  <si>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</si>
  <si>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</si>
  <si>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</si>
  <si>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</si>
  <si>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</si>
  <si>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</si>
  <si>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</si>
  <si>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</si>
  <si>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</si>
  <si>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</si>
  <si>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</si>
  <si>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</si>
  <si>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</si>
  <si>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</si>
  <si>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</si>
  <si>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</si>
  <si>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</si>
  <si>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</si>
  <si>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</si>
  <si>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</si>
  <si>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</si>
  <si>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</si>
  <si>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</si>
  <si>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</si>
  <si>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</si>
  <si>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</si>
  <si>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</si>
  <si>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</si>
  <si>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</si>
  <si>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</si>
  <si>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</si>
  <si>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</si>
  <si>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</si>
  <si>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</si>
  <si>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</si>
  <si>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</si>
  <si>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</si>
  <si>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</si>
  <si>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</si>
  <si>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</si>
  <si>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</si>
  <si>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</si>
  <si>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</si>
  <si>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</si>
  <si>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</si>
  <si>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</si>
  <si>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</si>
  <si>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</si>
  <si>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</si>
  <si>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</si>
  <si>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</si>
  <si>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</si>
  <si>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</si>
  <si>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</si>
  <si>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</si>
  <si>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</si>
  <si>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</si>
  <si>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</si>
  <si>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</si>
  <si>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</si>
  <si>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</si>
  <si>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</si>
  <si>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</si>
  <si>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</si>
  <si>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</si>
  <si>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</si>
  <si>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</si>
  <si>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</si>
  <si>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</si>
  <si>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</si>
  <si>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</si>
  <si>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</si>
  <si>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</si>
  <si>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</si>
  <si>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</si>
  <si>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</si>
  <si>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</si>
  <si>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</si>
  <si>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</si>
  <si>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</si>
  <si>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</si>
  <si>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</si>
  <si>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</si>
  <si>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</si>
  <si>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</si>
  <si>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</si>
  <si>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</si>
  <si>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</si>
  <si>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</si>
  <si>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</si>
  <si>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</si>
  <si>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</si>
  <si>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</si>
  <si>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</si>
  <si>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</si>
  <si>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</si>
  <si>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</si>
  <si>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</si>
  <si>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</si>
  <si>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</si>
  <si>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</si>
  <si>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</si>
  <si>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</si>
  <si>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</si>
  <si>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</si>
  <si>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</si>
  <si>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</si>
  <si>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</si>
  <si>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</si>
  <si>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</si>
  <si>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</si>
  <si>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</si>
  <si>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</si>
  <si>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</si>
  <si>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</si>
  <si>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</si>
  <si>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</si>
  <si>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</si>
  <si>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</si>
  <si>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</si>
  <si>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</si>
  <si>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</si>
  <si>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</si>
  <si>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</si>
  <si>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</si>
  <si>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</si>
  <si>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</si>
  <si>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</si>
  <si>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</si>
  <si>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</si>
  <si>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</si>
  <si>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</si>
  <si>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</si>
  <si>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</si>
  <si>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</si>
  <si>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</si>
  <si>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</si>
  <si>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</si>
  <si>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</si>
  <si>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</si>
  <si>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</si>
  <si>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</si>
  <si>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</si>
  <si>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</si>
  <si>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</si>
  <si>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</si>
  <si>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</si>
  <si>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</si>
  <si>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</si>
  <si>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</si>
  <si>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</si>
  <si>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</si>
  <si>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</si>
  <si>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</si>
  <si>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</si>
  <si>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</si>
  <si>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</si>
  <si>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</si>
  <si>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</si>
  <si>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</si>
  <si>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</si>
  <si>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</si>
  <si>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</si>
  <si>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</si>
  <si>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</si>
  <si>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</si>
  <si>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</si>
  <si>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</si>
  <si>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</si>
  <si>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</si>
  <si>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</si>
  <si>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</si>
  <si>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</si>
  <si>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</si>
  <si>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</si>
  <si>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</si>
  <si>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</si>
  <si>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</si>
  <si>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</si>
  <si>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</si>
  <si>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</si>
  <si>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</si>
  <si>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</si>
  <si>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</si>
  <si>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</si>
  <si>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</si>
  <si>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</si>
  <si>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</si>
  <si>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</si>
  <si>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</si>
  <si>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</si>
  <si>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</si>
  <si>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</si>
  <si>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</si>
  <si>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</si>
  <si>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</si>
  <si>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</si>
  <si>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</si>
  <si>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</si>
  <si>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</si>
  <si>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</si>
  <si>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</si>
  <si>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</si>
  <si>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</si>
  <si>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</si>
  <si>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</si>
  <si>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</si>
  <si>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</si>
  <si>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</si>
  <si>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</si>
  <si>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</si>
  <si>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</si>
  <si>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</si>
  <si>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</si>
  <si>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</si>
  <si>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</si>
  <si>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</si>
  <si>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</si>
  <si>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</si>
  <si>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</si>
  <si>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</si>
  <si>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</si>
  <si>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</si>
  <si>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</si>
  <si>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</si>
  <si>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</si>
  <si>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</si>
  <si>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</si>
  <si>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</si>
  <si>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</si>
  <si>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</si>
  <si>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</si>
  <si>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</si>
  <si>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</si>
  <si>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</si>
  <si>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</si>
  <si>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</si>
  <si>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</si>
  <si>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</si>
  <si>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</si>
  <si>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</si>
  <si>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</si>
  <si>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</si>
  <si>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</si>
  <si>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</si>
  <si>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</si>
  <si>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</si>
  <si>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</si>
  <si>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</si>
  <si>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</si>
  <si>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</si>
  <si>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</si>
  <si>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</si>
  <si>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</si>
  <si>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</si>
  <si>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</si>
  <si>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</si>
  <si>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</si>
  <si>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</si>
  <si>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</si>
  <si>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</si>
  <si>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</si>
  <si>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</si>
  <si>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</si>
  <si>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</si>
  <si>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</si>
  <si>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</si>
  <si>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</si>
  <si>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</si>
  <si>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</si>
  <si>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</si>
  <si>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</si>
  <si>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</si>
  <si>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</si>
  <si>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</si>
  <si>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</si>
  <si>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</si>
  <si>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</si>
  <si>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</si>
  <si>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</si>
  <si>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</si>
  <si>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</si>
  <si>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</si>
  <si>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</si>
  <si>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</si>
  <si>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</si>
  <si>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</si>
  <si>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</si>
  <si>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</si>
  <si>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</si>
  <si>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</si>
  <si>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</si>
  <si>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</si>
  <si>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</si>
  <si>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</si>
  <si>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</si>
  <si>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</si>
  <si>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</si>
  <si>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</si>
  <si>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</si>
  <si>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</si>
  <si>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</si>
  <si>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</si>
  <si>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</si>
  <si>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</si>
  <si>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</si>
  <si>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</si>
  <si>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</si>
  <si>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</si>
  <si>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</si>
  <si>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</si>
  <si>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</si>
  <si>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</si>
  <si>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</si>
  <si>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</si>
  <si>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</si>
  <si>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</si>
  <si>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</si>
  <si>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</si>
  <si>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</si>
  <si>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</si>
  <si>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</si>
  <si>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</si>
  <si>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</si>
  <si>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</si>
  <si>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</si>
  <si>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</si>
  <si>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</si>
  <si>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</si>
  <si>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</si>
  <si>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</si>
  <si>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</si>
  <si>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</si>
  <si>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</si>
  <si>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</si>
  <si>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</si>
  <si>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</si>
  <si>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</si>
  <si>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</si>
  <si>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</si>
  <si>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</si>
  <si>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</si>
  <si>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</si>
  <si>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</si>
  <si>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</si>
  <si>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</si>
  <si>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</si>
  <si>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</si>
  <si>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</si>
  <si>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</si>
  <si>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</si>
  <si>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</si>
  <si>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</si>
  <si>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</si>
  <si>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</si>
  <si>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</si>
  <si>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</si>
  <si>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</si>
  <si>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</si>
  <si>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</si>
  <si>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</si>
  <si>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</si>
  <si>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</si>
  <si>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</si>
  <si>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</si>
  <si>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</si>
  <si>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</si>
  <si>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</si>
  <si>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</si>
  <si>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</si>
  <si>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</si>
  <si>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</si>
  <si>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</si>
  <si>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</si>
  <si>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</si>
  <si>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</si>
  <si>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</si>
  <si>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</si>
  <si>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</si>
  <si>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</si>
  <si>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</si>
  <si>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</si>
  <si>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</si>
  <si>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</si>
  <si>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</si>
  <si>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</si>
  <si>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</si>
  <si>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</si>
  <si>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</si>
  <si>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</si>
  <si>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</si>
  <si>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</si>
  <si>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</si>
  <si>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</si>
  <si>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</si>
  <si>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</si>
  <si>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</si>
  <si>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</si>
  <si>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</si>
  <si>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</si>
  <si>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</si>
  <si>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</si>
  <si>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</si>
  <si>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</si>
  <si>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</si>
  <si>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</si>
  <si>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</si>
  <si>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</si>
  <si>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</si>
  <si>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</si>
  <si>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</si>
  <si>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</si>
  <si>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</si>
  <si>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</si>
  <si>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</si>
  <si>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</si>
  <si>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</si>
  <si>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</si>
  <si>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</si>
  <si>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</si>
  <si>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</si>
  <si>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</si>
  <si>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</si>
  <si>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</si>
  <si>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</si>
  <si>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</si>
  <si>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</si>
  <si>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</si>
  <si>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</si>
  <si>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</si>
  <si>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</si>
  <si>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</si>
  <si>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</si>
  <si>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</si>
  <si>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</si>
  <si>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</si>
  <si>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</si>
  <si>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</si>
  <si>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</si>
  <si>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</si>
  <si>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</si>
  <si>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</si>
  <si>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</si>
  <si>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</si>
  <si>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</si>
  <si>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</si>
  <si>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</si>
  <si>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</si>
  <si>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</si>
  <si>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</si>
  <si>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</si>
  <si>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</si>
  <si>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</si>
  <si>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</si>
  <si>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</si>
  <si>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</si>
  <si>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</si>
  <si>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</si>
  <si>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</si>
  <si>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</si>
  <si>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</si>
  <si>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</si>
  <si>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</si>
  <si>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</si>
  <si>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</si>
  <si>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</si>
  <si>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</si>
  <si>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</si>
  <si>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</si>
  <si>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</si>
  <si>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</si>
  <si>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</si>
  <si>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</si>
  <si>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</si>
  <si>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</si>
  <si>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</si>
  <si>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</si>
  <si>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</si>
  <si>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</si>
  <si>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</si>
  <si>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</si>
  <si>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</si>
  <si>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</si>
  <si>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</si>
  <si>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</si>
  <si>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</si>
  <si>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</si>
  <si>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</si>
  <si>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</si>
  <si>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</si>
  <si>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</si>
  <si>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</si>
  <si>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</si>
  <si>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</si>
  <si>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</si>
  <si>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</si>
  <si>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</si>
  <si>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</si>
  <si>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</si>
  <si>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</si>
  <si>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</si>
  <si>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</si>
  <si>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</si>
  <si>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</si>
  <si>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</si>
  <si>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</si>
  <si>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</si>
  <si>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</si>
  <si>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</si>
  <si>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</si>
  <si>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</si>
  <si>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</si>
  <si>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</si>
  <si>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</si>
  <si>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</si>
  <si>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</si>
  <si>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</si>
  <si>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</si>
  <si>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</si>
  <si>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</si>
  <si>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</si>
  <si>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</si>
  <si>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</si>
  <si>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</si>
  <si>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</si>
  <si>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</si>
  <si>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</si>
  <si>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</si>
  <si>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</si>
  <si>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</si>
  <si>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</si>
  <si>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</si>
  <si>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</si>
  <si>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</si>
  <si>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</si>
  <si>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</si>
  <si>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</si>
  <si>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</si>
  <si>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</si>
  <si>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</si>
  <si>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</si>
  <si>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</si>
  <si>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</si>
  <si>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</si>
  <si>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</si>
  <si>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</si>
  <si>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</si>
  <si>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</si>
  <si>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</si>
  <si>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</si>
  <si>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</si>
  <si>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</si>
  <si>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</si>
  <si>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</si>
  <si>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</si>
  <si>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</si>
  <si>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</si>
  <si>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</si>
  <si>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</si>
  <si>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</si>
  <si>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</si>
  <si>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</si>
  <si>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</si>
  <si>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</si>
  <si>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</si>
  <si>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</si>
  <si>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</si>
  <si>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</si>
  <si>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</si>
  <si>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</si>
  <si>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</si>
  <si>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</si>
  <si>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</si>
  <si>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</si>
  <si>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</si>
  <si>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</si>
  <si>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</si>
  <si>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</si>
  <si>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</si>
  <si>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</si>
  <si>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</si>
  <si>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</si>
  <si>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</si>
  <si>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</si>
  <si>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</si>
  <si>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</si>
  <si>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</si>
  <si>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</si>
  <si>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</si>
  <si>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</si>
  <si>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</si>
  <si>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</si>
  <si>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</si>
  <si>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</si>
  <si>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</si>
  <si>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</si>
  <si>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</si>
  <si>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</si>
  <si>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</si>
  <si>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</si>
  <si>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</si>
  <si>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</si>
  <si>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</si>
  <si>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</si>
  <si>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</si>
  <si>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</si>
  <si>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</si>
  <si>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</si>
  <si>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</si>
  <si>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</si>
  <si>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</si>
  <si>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</si>
  <si>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</si>
  <si>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</si>
  <si>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</si>
  <si>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</si>
  <si>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</si>
  <si>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</si>
  <si>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</si>
  <si>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</si>
  <si>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</si>
  <si>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</si>
  <si>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</si>
  <si>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</si>
  <si>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</si>
  <si>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</si>
  <si>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</si>
  <si>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</si>
  <si>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</si>
  <si>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</si>
  <si>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</si>
  <si>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</si>
  <si>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</si>
  <si>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</si>
  <si>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</si>
  <si>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</si>
  <si>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</si>
  <si>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</si>
  <si>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</si>
  <si>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</si>
  <si>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</si>
  <si>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</si>
  <si>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</si>
  <si>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</si>
  <si>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</si>
  <si>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</si>
  <si>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</si>
  <si>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</si>
  <si>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</si>
  <si>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</si>
  <si>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</si>
  <si>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</si>
  <si>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</si>
  <si>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</si>
  <si>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</si>
  <si>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</si>
  <si>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</si>
  <si>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</si>
  <si>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</si>
  <si>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</si>
  <si>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</si>
  <si>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</si>
  <si>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</si>
  <si>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</si>
  <si>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</si>
  <si>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</si>
  <si>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</si>
  <si>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</si>
  <si>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</si>
  <si>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</si>
  <si>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</si>
  <si>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</si>
  <si>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</si>
  <si>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</si>
  <si>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</si>
  <si>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</si>
  <si>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</si>
  <si>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</si>
  <si>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</si>
  <si>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</si>
  <si>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</si>
  <si>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</si>
  <si>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</si>
  <si>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</si>
  <si>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</si>
  <si>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</si>
  <si>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</si>
  <si>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</si>
  <si>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</si>
  <si>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</si>
  <si>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</si>
  <si>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</si>
  <si>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</si>
  <si>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</si>
  <si>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</si>
  <si>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</si>
  <si>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</si>
  <si>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</si>
  <si>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</si>
  <si>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</si>
  <si>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</si>
  <si>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</si>
  <si>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</si>
  <si>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</si>
  <si>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</si>
  <si>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</si>
  <si>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</si>
  <si>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</si>
  <si>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</si>
  <si>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</si>
  <si>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</si>
  <si>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</si>
  <si>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</si>
  <si>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</si>
  <si>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</si>
  <si>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</si>
  <si>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</si>
  <si>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</si>
  <si>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</si>
  <si>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</si>
  <si>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</si>
  <si>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</si>
  <si>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</si>
  <si>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</si>
  <si>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</si>
  <si>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</si>
  <si>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</si>
  <si>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</si>
  <si>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</si>
  <si>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</si>
  <si>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</si>
  <si>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</si>
  <si>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</si>
  <si>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</si>
  <si>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</si>
  <si>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</si>
  <si>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</si>
  <si>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</si>
  <si>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</si>
  <si>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</si>
  <si>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</si>
  <si>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</si>
  <si>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</si>
  <si>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</si>
  <si>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</si>
  <si>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</si>
  <si>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</si>
  <si>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</si>
  <si>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</si>
  <si>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</si>
  <si>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</si>
  <si>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</si>
  <si>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</si>
  <si>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</si>
  <si>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</si>
  <si>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</si>
  <si>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</si>
  <si>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</si>
  <si>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</si>
  <si>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</si>
  <si>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</si>
  <si>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</si>
  <si>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</si>
  <si>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</si>
  <si>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</si>
  <si>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</si>
  <si>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</si>
  <si>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</si>
  <si>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</si>
  <si>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</si>
  <si>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</si>
  <si>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</si>
  <si>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</si>
  <si>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</si>
  <si>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</si>
  <si>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</si>
  <si>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</si>
  <si>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</si>
  <si>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</si>
  <si>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</si>
  <si>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</si>
  <si>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</si>
  <si>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</si>
  <si>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</si>
  <si>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</si>
  <si>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</si>
  <si>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</si>
  <si>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</si>
  <si>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</si>
  <si>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</si>
  <si>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</si>
  <si>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</si>
  <si>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</si>
  <si>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</si>
  <si>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</si>
  <si>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</si>
  <si>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</si>
  <si>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</si>
  <si>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</si>
  <si>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</si>
  <si>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</si>
  <si>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</si>
  <si>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</si>
  <si>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</si>
  <si>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</si>
  <si>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</si>
  <si>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</si>
  <si>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</si>
  <si>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</si>
  <si>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</si>
  <si>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</si>
  <si>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</si>
  <si>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</si>
  <si>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</si>
  <si>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</si>
  <si>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</si>
  <si>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</si>
  <si>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</si>
  <si>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</si>
  <si>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</si>
  <si>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</si>
  <si>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</si>
  <si>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</si>
  <si>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</si>
  <si>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</si>
  <si>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</si>
  <si>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</si>
  <si>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</si>
  <si>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</si>
  <si>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</si>
  <si>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</si>
  <si>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</si>
  <si>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</si>
  <si>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</si>
  <si>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</si>
  <si>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</si>
  <si>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</si>
  <si>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</si>
  <si>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</si>
  <si>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</si>
  <si>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</si>
  <si>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</si>
  <si>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</si>
  <si>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</si>
  <si>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</si>
  <si>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</si>
  <si>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</si>
  <si>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</si>
  <si>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</si>
  <si>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</si>
  <si>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</si>
  <si>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</si>
  <si>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</si>
  <si>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</si>
  <si>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</si>
  <si>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</si>
  <si>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</si>
  <si>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</si>
  <si>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</si>
  <si>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</si>
  <si>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</si>
  <si>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</si>
  <si>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</si>
  <si>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</si>
  <si>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</si>
  <si>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</si>
  <si>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</si>
  <si>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</si>
  <si>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</si>
  <si>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</si>
  <si>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</si>
  <si>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</si>
  <si>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</si>
  <si>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</si>
  <si>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</si>
  <si>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</si>
  <si>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</si>
  <si>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</si>
  <si>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</si>
  <si>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</si>
  <si>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</si>
  <si>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</si>
  <si>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</si>
  <si>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</si>
  <si>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</si>
  <si>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</si>
  <si>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</si>
  <si>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</si>
  <si>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</si>
  <si>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</si>
  <si>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</si>
  <si>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</si>
  <si>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</si>
  <si>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</si>
  <si>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</si>
  <si>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</si>
  <si>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</si>
  <si>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</si>
  <si>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</si>
  <si>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</si>
  <si>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</si>
  <si>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</si>
  <si>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</si>
  <si>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</si>
  <si>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</si>
  <si>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</si>
  <si>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</si>
  <si>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</si>
  <si>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</si>
  <si>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</si>
  <si>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</si>
  <si>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</si>
  <si>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</si>
  <si>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</si>
  <si>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</si>
  <si>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</si>
  <si>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</si>
  <si>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</si>
  <si>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</si>
  <si>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</si>
  <si>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</si>
  <si>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</si>
  <si>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</si>
  <si>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</si>
  <si>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</si>
  <si>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</si>
  <si>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</si>
  <si>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</si>
  <si>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</si>
  <si>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</si>
  <si>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</si>
  <si>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</si>
  <si>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</si>
  <si>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</si>
  <si>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</si>
  <si>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</si>
  <si>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</si>
  <si>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</si>
  <si>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</si>
  <si>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</si>
  <si>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</si>
  <si>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</si>
  <si>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</si>
  <si>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</si>
  <si>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</si>
  <si>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</si>
  <si>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</si>
  <si>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</si>
  <si>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</si>
  <si>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</si>
  <si>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</si>
  <si>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</si>
  <si>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</si>
  <si>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</si>
  <si>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</si>
  <si>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</si>
  <si>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</si>
  <si>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</si>
  <si>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</si>
  <si>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</si>
  <si>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</si>
  <si>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</si>
  <si>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</si>
  <si>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</si>
  <si>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</si>
  <si>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</si>
  <si>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</si>
  <si>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</si>
  <si>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</si>
  <si>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</si>
  <si>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</si>
  <si>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</si>
  <si>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</si>
  <si>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</si>
  <si>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</si>
  <si>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</si>
  <si>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</si>
  <si>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</si>
  <si>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</si>
  <si>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</si>
  <si>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</si>
  <si>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</si>
  <si>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</si>
  <si>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</si>
  <si>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</si>
  <si>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</si>
  <si>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</si>
  <si>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</si>
  <si>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</si>
  <si>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</si>
  <si>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</si>
  <si>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</si>
  <si>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</si>
  <si>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</si>
  <si>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</si>
  <si>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</si>
  <si>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</si>
  <si>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</si>
  <si>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</si>
  <si>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</si>
  <si>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</si>
  <si>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</si>
  <si>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</si>
  <si>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</si>
  <si>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</si>
  <si>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</si>
  <si>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</si>
  <si>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</si>
  <si>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</si>
  <si>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</si>
  <si>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</si>
  <si>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</si>
  <si>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</si>
  <si>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</si>
  <si>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</si>
  <si>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</si>
  <si>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</si>
  <si>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</si>
  <si>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</si>
  <si>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</si>
  <si>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</si>
  <si>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</si>
  <si>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</si>
  <si>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</si>
  <si>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</si>
  <si>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</si>
  <si>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</si>
  <si>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</si>
  <si>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</si>
  <si>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</si>
  <si>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</si>
  <si>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</si>
  <si>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</si>
  <si>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</si>
  <si>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</si>
  <si>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</si>
  <si>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</si>
  <si>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</si>
  <si>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</si>
  <si>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</si>
  <si>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</si>
  <si>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</si>
  <si>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</si>
  <si>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</si>
  <si>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</si>
  <si>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</si>
  <si>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</si>
  <si>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</si>
  <si>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</si>
  <si>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</si>
  <si>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</si>
  <si>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</si>
  <si>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</si>
  <si>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</si>
  <si>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</si>
  <si>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</si>
  <si>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</si>
  <si>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</si>
  <si>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</si>
  <si>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</si>
  <si>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</si>
  <si>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</si>
  <si>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</si>
  <si>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</si>
  <si>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</si>
  <si>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</si>
  <si>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</si>
  <si>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</si>
  <si>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</si>
  <si>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</si>
  <si>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</si>
  <si>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</si>
  <si>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</si>
  <si>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</si>
  <si>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</si>
  <si>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</si>
  <si>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</si>
  <si>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</si>
  <si>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</si>
  <si>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</si>
  <si>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</si>
  <si>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</si>
  <si>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</si>
  <si>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</si>
  <si>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</si>
  <si>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</si>
  <si>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</si>
  <si>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</si>
  <si>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</si>
  <si>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</si>
  <si>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</si>
  <si>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</si>
  <si>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</si>
  <si>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</si>
  <si>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</si>
  <si>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</si>
  <si>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</si>
  <si>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</si>
  <si>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</si>
  <si>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</si>
  <si>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</si>
  <si>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</si>
  <si>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</si>
  <si>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</si>
  <si>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</si>
  <si>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</si>
  <si>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</si>
  <si>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</si>
  <si>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</si>
  <si>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</si>
  <si>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</si>
  <si>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</si>
  <si>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</si>
  <si>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</si>
  <si>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</si>
  <si>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</si>
  <si>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</si>
  <si>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</si>
  <si>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</si>
  <si>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</si>
  <si>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</si>
  <si>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</si>
  <si>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</si>
  <si>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</si>
  <si>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</si>
  <si>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</si>
  <si>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</si>
  <si>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</si>
  <si>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</si>
  <si>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</si>
  <si>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</si>
  <si>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</si>
  <si>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</si>
  <si>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</si>
  <si>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</si>
  <si>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</si>
  <si>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</si>
  <si>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</si>
  <si>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</si>
  <si>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</si>
  <si>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</si>
  <si>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</si>
  <si>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</si>
  <si>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</si>
  <si>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</si>
  <si>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</si>
  <si>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</si>
  <si>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</si>
  <si>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</si>
  <si>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</si>
  <si>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</si>
  <si>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</si>
  <si>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</si>
  <si>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</si>
  <si>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</si>
  <si>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</si>
  <si>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</si>
  <si>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</si>
  <si>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</si>
  <si>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</si>
  <si>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</si>
  <si>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</si>
  <si>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</si>
  <si>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</si>
  <si>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</si>
  <si>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</si>
  <si>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</si>
  <si>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</si>
  <si>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</si>
  <si>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</si>
  <si>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</si>
  <si>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</si>
  <si>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</si>
  <si>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</si>
  <si>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</si>
  <si>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</si>
  <si>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</si>
  <si>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</si>
  <si>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</si>
  <si>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</si>
  <si>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</si>
  <si>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</si>
  <si>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</si>
  <si>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</si>
  <si>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</si>
  <si>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</si>
  <si>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</si>
  <si>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</si>
  <si>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</si>
  <si>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</si>
  <si>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</si>
  <si>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</si>
  <si>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</si>
  <si>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</si>
  <si>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</si>
  <si>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</si>
  <si>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</si>
  <si>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</si>
  <si>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</si>
  <si>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</si>
  <si>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</si>
  <si>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</si>
  <si>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</si>
  <si>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</si>
  <si>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</si>
  <si>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</si>
  <si>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</si>
  <si>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</si>
  <si>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</si>
  <si>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</si>
  <si>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</si>
  <si>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</si>
  <si>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</si>
  <si>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</si>
  <si>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</si>
  <si>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</si>
  <si>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</si>
  <si>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</si>
  <si>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</si>
  <si>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</si>
  <si>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</si>
  <si>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</si>
  <si>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</si>
  <si>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</si>
  <si>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</si>
  <si>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</si>
  <si>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</si>
  <si>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</si>
  <si>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</si>
  <si>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</si>
  <si>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</si>
  <si>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</si>
  <si>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</si>
  <si>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</si>
  <si>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</si>
  <si>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</si>
  <si>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</si>
  <si>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</si>
  <si>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</si>
  <si>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</si>
  <si>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</si>
  <si>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</si>
  <si>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</si>
  <si>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</si>
  <si>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</si>
  <si>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</si>
  <si>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</si>
  <si>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</si>
  <si>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</si>
  <si>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</si>
  <si>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</si>
  <si>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</si>
  <si>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</si>
  <si>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</si>
  <si>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</si>
  <si>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</si>
  <si>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</si>
  <si>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</si>
  <si>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</si>
  <si>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</si>
  <si>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</si>
  <si>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</si>
  <si>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</si>
  <si>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</si>
  <si>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</si>
  <si>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</si>
  <si>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</si>
  <si>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</si>
  <si>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</si>
  <si>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</si>
  <si>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</si>
  <si>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</si>
  <si>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</si>
  <si>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</si>
  <si>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</si>
  <si>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</si>
  <si>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</si>
  <si>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</si>
  <si>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</si>
  <si>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</si>
  <si>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</si>
  <si>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</si>
  <si>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</si>
  <si>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</si>
  <si>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</si>
  <si>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</si>
  <si>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</si>
  <si>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</si>
  <si>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</si>
  <si>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</si>
  <si>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</si>
  <si>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</si>
  <si>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</si>
  <si>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</si>
  <si>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</si>
  <si>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</si>
  <si>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</si>
  <si>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</si>
  <si>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</si>
  <si>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</si>
  <si>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</si>
  <si>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</si>
  <si>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</si>
  <si>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</si>
  <si>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</si>
  <si>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</si>
  <si>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</si>
  <si>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</si>
  <si>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</si>
  <si>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</si>
  <si>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</si>
  <si>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</si>
  <si>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</si>
  <si>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</si>
  <si>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</si>
  <si>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</si>
  <si>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</si>
  <si>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</si>
  <si>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</si>
  <si>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</si>
  <si>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</si>
  <si>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</si>
  <si>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</si>
  <si>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</si>
  <si>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</si>
  <si>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</si>
  <si>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</si>
  <si>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</si>
  <si>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</si>
  <si>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</si>
  <si>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</si>
  <si>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</si>
  <si>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</si>
  <si>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</si>
  <si>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</si>
  <si>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</si>
  <si>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</si>
  <si>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</si>
  <si>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</si>
  <si>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</si>
  <si>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</si>
  <si>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</si>
  <si>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</si>
  <si>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</si>
  <si>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</si>
  <si>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</si>
  <si>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</si>
  <si>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</si>
  <si>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</si>
  <si>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</si>
  <si>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</si>
  <si>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</si>
  <si>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</si>
  <si>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</si>
  <si>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</si>
  <si>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</si>
  <si>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</si>
  <si>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</si>
  <si>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</si>
  <si>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</si>
  <si>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</si>
  <si>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</si>
  <si>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</si>
  <si>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</si>
  <si>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</si>
  <si>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</si>
  <si>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</si>
  <si>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</si>
  <si>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</si>
  <si>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</si>
  <si>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</si>
  <si>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</si>
  <si>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</si>
  <si>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</si>
  <si>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</si>
  <si>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</si>
  <si>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</si>
  <si>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</si>
  <si>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</si>
  <si>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</si>
  <si>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</si>
  <si>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</si>
  <si>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</si>
  <si>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</si>
  <si>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</si>
  <si>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</si>
  <si>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</si>
  <si>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</si>
  <si>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</si>
  <si>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</si>
  <si>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</si>
  <si>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</si>
  <si>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</si>
  <si>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</si>
  <si>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</si>
  <si>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</si>
  <si>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</si>
  <si>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</si>
  <si>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</si>
  <si>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</si>
  <si>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</si>
  <si>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</si>
  <si>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</si>
  <si>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</si>
  <si>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</si>
  <si>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</si>
  <si>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</si>
  <si>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</si>
  <si>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</si>
  <si>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</si>
  <si>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</si>
  <si>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</si>
  <si>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</si>
  <si>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</si>
  <si>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</si>
  <si>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</si>
  <si>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</si>
  <si>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</si>
  <si>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</si>
  <si>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</si>
  <si>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</si>
  <si>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</si>
  <si>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</si>
  <si>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</si>
  <si>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</si>
  <si>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</si>
  <si>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</si>
  <si>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</si>
  <si>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</si>
  <si>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</si>
  <si>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</si>
  <si>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</si>
  <si>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</si>
  <si>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</si>
  <si>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</si>
  <si>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</si>
  <si>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</si>
  <si>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</si>
  <si>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</si>
  <si>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</si>
  <si>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</si>
  <si>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</si>
  <si>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</si>
  <si>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</si>
  <si>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</si>
  <si>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</si>
  <si>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</si>
  <si>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</si>
  <si>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</si>
  <si>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</si>
  <si>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</si>
  <si>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</si>
  <si>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</si>
  <si>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</si>
  <si>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</si>
  <si>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</si>
  <si>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</si>
  <si>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</si>
  <si>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</si>
  <si>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</si>
  <si>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</si>
  <si>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</si>
  <si>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</si>
  <si>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</si>
  <si>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</si>
  <si>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</si>
  <si>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</si>
  <si>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</si>
  <si>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</si>
  <si>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</si>
  <si>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</si>
  <si>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</si>
  <si>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</si>
  <si>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</si>
  <si>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</si>
  <si>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</si>
  <si>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</si>
  <si>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</si>
  <si>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</si>
  <si>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</si>
  <si>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</si>
  <si>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</si>
  <si>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</si>
  <si>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</si>
  <si>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</si>
  <si>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</si>
  <si>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</si>
  <si>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</si>
  <si>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</si>
  <si>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</si>
  <si>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</si>
  <si>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</si>
  <si>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</si>
  <si>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</si>
  <si>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</si>
  <si>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</si>
  <si>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</si>
  <si>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</si>
  <si>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</si>
  <si>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</si>
  <si>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</si>
  <si>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</si>
  <si>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</si>
  <si>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</si>
  <si>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</si>
  <si>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</si>
  <si>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</si>
  <si>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</si>
  <si>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</si>
  <si>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</si>
  <si>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</si>
  <si>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</si>
  <si>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</si>
  <si>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</si>
  <si>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</si>
  <si>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</si>
  <si>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</si>
  <si>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</si>
  <si>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</si>
  <si>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</si>
  <si>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</si>
  <si>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</si>
  <si>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</si>
  <si>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</si>
  <si>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</si>
  <si>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</si>
  <si>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</si>
  <si>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</si>
  <si>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</si>
  <si>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</si>
  <si>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</si>
  <si>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</si>
  <si>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</si>
  <si>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</si>
  <si>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</si>
  <si>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</si>
  <si>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</si>
  <si>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</si>
  <si>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</si>
  <si>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</si>
  <si>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</si>
  <si>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</si>
  <si>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</si>
  <si>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</si>
  <si>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</si>
  <si>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</si>
  <si>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</si>
  <si>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</si>
  <si>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</si>
  <si>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</si>
  <si>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</si>
  <si>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</si>
  <si>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</si>
  <si>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</si>
  <si>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</si>
  <si>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</si>
  <si>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</si>
  <si>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</si>
  <si>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</si>
  <si>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</si>
  <si>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</si>
  <si>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</si>
  <si>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</si>
  <si>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</si>
  <si>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</si>
  <si>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</si>
  <si>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</si>
  <si>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</si>
  <si>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</si>
  <si>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</si>
  <si>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</si>
  <si>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</si>
  <si>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</si>
  <si>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</si>
  <si>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</si>
  <si>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</si>
  <si>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</si>
  <si>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</si>
  <si>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</si>
  <si>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</si>
  <si>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</si>
  <si>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</si>
  <si>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</si>
  <si>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</si>
  <si>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</si>
  <si>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</si>
  <si>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</si>
  <si>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</si>
  <si>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</si>
  <si>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</si>
  <si>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</si>
  <si>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</si>
  <si>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</si>
  <si>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</si>
  <si>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</si>
  <si>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</si>
  <si>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</si>
  <si>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</si>
  <si>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</si>
  <si>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</si>
  <si>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</si>
  <si>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</si>
  <si>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</si>
  <si>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</si>
  <si>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</si>
  <si>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</si>
  <si>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</si>
  <si>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</si>
  <si>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</si>
  <si>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</si>
  <si>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</si>
  <si>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</si>
  <si>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</si>
  <si>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</si>
  <si>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</si>
  <si>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</si>
  <si>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</si>
  <si>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</si>
  <si>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</si>
  <si>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</si>
  <si>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</si>
  <si>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</si>
  <si>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</si>
  <si>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</si>
  <si>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</si>
  <si>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</si>
  <si>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</si>
  <si>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</si>
  <si>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</si>
  <si>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</si>
  <si>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</si>
  <si>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</si>
  <si>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</si>
  <si>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</si>
  <si>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</si>
  <si>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</si>
  <si>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</si>
  <si>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</si>
  <si>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</si>
  <si>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</si>
  <si>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</si>
  <si>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</si>
  <si>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</si>
  <si>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</si>
  <si>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</si>
  <si>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</si>
  <si>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</si>
  <si>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</si>
  <si>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</si>
  <si>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</si>
  <si>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</si>
  <si>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</si>
  <si>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</si>
  <si>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</si>
  <si>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</si>
  <si>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</si>
  <si>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</si>
  <si>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</si>
  <si>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</si>
  <si>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</si>
  <si>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</si>
  <si>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</si>
  <si>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</si>
  <si>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</si>
  <si>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</si>
  <si>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</si>
  <si>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</si>
  <si>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</si>
  <si>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</si>
  <si>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</si>
  <si>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</si>
  <si>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</si>
  <si>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</si>
  <si>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</si>
  <si>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</si>
  <si>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</si>
  <si>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</si>
  <si>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</si>
  <si>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</si>
  <si>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</si>
  <si>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</si>
  <si>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</si>
  <si>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</si>
  <si>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</si>
  <si>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</si>
  <si>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</si>
  <si>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</si>
  <si>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</si>
  <si>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</si>
  <si>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</si>
  <si>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</si>
  <si>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</si>
  <si>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</si>
  <si>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</si>
  <si>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</si>
  <si>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</si>
  <si>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</si>
  <si>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</si>
  <si>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</si>
  <si>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</si>
  <si>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</si>
  <si>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</si>
  <si>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</si>
  <si>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</si>
  <si>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</si>
  <si>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</si>
  <si>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</si>
  <si>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</si>
  <si>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</si>
  <si>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</si>
  <si>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</si>
  <si>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</si>
  <si>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</si>
  <si>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</si>
  <si>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</si>
  <si>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</si>
  <si>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</si>
  <si>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</si>
  <si>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</si>
  <si>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</si>
  <si>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</si>
  <si>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</si>
  <si>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</si>
  <si>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</si>
  <si>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</si>
  <si>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</si>
  <si>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</si>
  <si>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</si>
  <si>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</si>
  <si>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</si>
  <si>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</si>
  <si>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</si>
  <si>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</si>
  <si>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</si>
  <si>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</si>
  <si>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</si>
  <si>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</si>
  <si>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</si>
  <si>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</si>
  <si>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</si>
  <si>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</si>
  <si>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</si>
  <si>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</si>
  <si>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</si>
  <si>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</si>
  <si>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</si>
  <si>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</si>
  <si>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</si>
  <si>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</si>
  <si>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</si>
  <si>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</si>
  <si>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</si>
  <si>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</si>
  <si>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</si>
  <si>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</si>
  <si>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</si>
  <si>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</si>
  <si>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</si>
  <si>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</si>
  <si>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</si>
  <si>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</si>
  <si>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</si>
  <si>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</si>
  <si>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</si>
  <si>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</si>
  <si>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</si>
  <si>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</si>
  <si>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</si>
  <si>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</si>
  <si>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</si>
  <si>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</si>
  <si>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</si>
  <si>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</si>
  <si>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</si>
  <si>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</si>
  <si>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</si>
  <si>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</si>
  <si>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</si>
  <si>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</si>
  <si>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</si>
  <si>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</si>
  <si>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</si>
  <si>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</si>
  <si>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</si>
  <si>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</si>
  <si>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</si>
  <si>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</si>
  <si>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</si>
  <si>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</si>
  <si>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</si>
  <si>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</si>
  <si>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</si>
  <si>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</si>
  <si>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</si>
  <si>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</si>
  <si>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</si>
  <si>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</si>
  <si>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</si>
  <si>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</si>
  <si>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</si>
  <si>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</si>
  <si>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</si>
  <si>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</si>
  <si>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</si>
  <si>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</si>
  <si>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</si>
  <si>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</si>
  <si>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</si>
  <si>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</si>
  <si>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</si>
  <si>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</si>
  <si>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</si>
  <si>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</si>
  <si>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</si>
  <si>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</si>
  <si>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</si>
  <si>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</si>
  <si>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</si>
  <si>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</si>
  <si>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</si>
  <si>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</si>
  <si>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</si>
  <si>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</si>
  <si>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</si>
  <si>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</si>
  <si>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</si>
  <si>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</si>
  <si>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</si>
  <si>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</si>
  <si>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</si>
  <si>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</si>
  <si>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</si>
  <si>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</si>
  <si>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</si>
  <si>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</si>
  <si>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</si>
  <si>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</si>
  <si>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</si>
  <si>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</si>
  <si>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</si>
  <si>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</si>
  <si>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</si>
  <si>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</si>
  <si>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</si>
  <si>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</si>
  <si>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</si>
  <si>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</si>
  <si>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</si>
  <si>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</si>
  <si>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</si>
  <si>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</si>
  <si>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</si>
  <si>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</si>
  <si>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</si>
  <si>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</si>
  <si>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</si>
  <si>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</si>
  <si>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</si>
  <si>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</si>
  <si>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</si>
  <si>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</si>
  <si>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</si>
  <si>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</si>
  <si>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</si>
  <si>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</si>
  <si>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</si>
  <si>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</si>
  <si>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</si>
  <si>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</si>
  <si>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</si>
  <si>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</si>
  <si>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</si>
  <si>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</si>
  <si>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</si>
  <si>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</si>
  <si>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</si>
  <si>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</si>
  <si>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</si>
  <si>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</si>
  <si>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</si>
  <si>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</si>
  <si>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</si>
  <si>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</si>
  <si>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</si>
  <si>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</si>
  <si>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</si>
  <si>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</si>
  <si>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</si>
  <si>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</si>
  <si>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</si>
  <si>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</si>
  <si>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</si>
  <si>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</si>
  <si>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</si>
  <si>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</si>
  <si>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</si>
  <si>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</si>
  <si>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</si>
  <si>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</si>
  <si>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</si>
  <si>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</si>
  <si>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</si>
  <si>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</si>
  <si>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</si>
  <si>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</si>
  <si>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</si>
  <si>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</si>
  <si>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</si>
  <si>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</si>
  <si>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</si>
  <si>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</si>
  <si>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</si>
  <si>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</si>
  <si>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</si>
  <si>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</si>
  <si>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</si>
  <si>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</si>
  <si>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</si>
  <si>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</si>
  <si>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</si>
  <si>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</si>
  <si>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</si>
  <si>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</si>
  <si>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</si>
  <si>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</si>
  <si>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</si>
  <si>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</si>
  <si>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</si>
  <si>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</si>
  <si>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</si>
  <si>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</si>
  <si>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</si>
  <si>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</si>
  <si>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</si>
  <si>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</si>
  <si>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</si>
  <si>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</si>
  <si>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</si>
  <si>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</si>
  <si>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</si>
  <si>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</si>
  <si>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</si>
  <si>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</si>
  <si>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</si>
  <si>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</si>
  <si>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</si>
  <si>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</si>
  <si>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</si>
  <si>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</si>
  <si>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</si>
  <si>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</si>
  <si>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</si>
  <si>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</si>
  <si>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</si>
  <si>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</si>
  <si>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</si>
  <si>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</si>
  <si>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</si>
  <si>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</si>
  <si>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</si>
  <si>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</si>
  <si>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</si>
  <si>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</si>
  <si>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</si>
  <si>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</si>
  <si>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</si>
  <si>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</si>
  <si>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</si>
  <si>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</si>
  <si>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</si>
  <si>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</si>
  <si>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</si>
  <si>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</si>
  <si>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</si>
  <si>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</si>
  <si>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</si>
  <si>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</si>
  <si>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</si>
  <si>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</si>
  <si>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</si>
  <si>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</si>
  <si>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</si>
  <si>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</si>
  <si>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</si>
  <si>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</si>
  <si>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</si>
  <si>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</si>
  <si>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</si>
  <si>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</si>
  <si>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</si>
  <si>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</si>
  <si>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</si>
  <si>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</si>
  <si>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</si>
  <si>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</si>
  <si>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</si>
  <si>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</si>
  <si>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</si>
  <si>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</si>
  <si>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</si>
  <si>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</si>
  <si>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</si>
  <si>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</si>
  <si>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</si>
  <si>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</si>
  <si>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</si>
  <si>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</si>
  <si>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</si>
  <si>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</si>
  <si>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</si>
  <si>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</si>
  <si>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</si>
  <si>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</si>
  <si>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</si>
  <si>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</si>
  <si>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</si>
  <si>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</si>
  <si>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</si>
  <si>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</si>
  <si>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</si>
  <si>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</si>
  <si>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</si>
  <si>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</si>
  <si>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</si>
  <si>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</si>
  <si>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</si>
  <si>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</si>
  <si>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</si>
  <si>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</si>
  <si>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</si>
  <si>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</si>
  <si>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</si>
  <si>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</si>
  <si>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</si>
  <si>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</si>
  <si>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</si>
  <si>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</si>
  <si>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</si>
  <si>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</si>
  <si>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</si>
  <si>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</si>
  <si>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</si>
  <si>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</si>
  <si>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</si>
  <si>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</si>
  <si>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</si>
  <si>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</si>
  <si>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</si>
  <si>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</si>
  <si>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</si>
  <si>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</si>
  <si>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</si>
  <si>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</si>
  <si>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</si>
  <si>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</si>
  <si>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</si>
  <si>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</si>
  <si>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</si>
  <si>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</si>
  <si>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</si>
  <si>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</si>
  <si>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</si>
  <si>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</si>
  <si>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</si>
  <si>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</si>
  <si>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</si>
  <si>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</si>
  <si>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</si>
  <si>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</si>
  <si>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</si>
  <si>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</si>
  <si>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</si>
  <si>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</si>
  <si>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</si>
  <si>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</si>
  <si>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</si>
  <si>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</si>
  <si>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</si>
  <si>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</si>
  <si>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</si>
  <si>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</si>
  <si>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</si>
  <si>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</si>
  <si>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</si>
  <si>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</si>
  <si>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</si>
  <si>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</si>
  <si>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</si>
  <si>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</si>
  <si>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</si>
  <si>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</si>
  <si>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</si>
  <si>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</si>
  <si>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</si>
  <si>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</si>
  <si>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</si>
  <si>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</si>
  <si>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</si>
  <si>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</si>
  <si>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</si>
  <si>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</si>
  <si>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</si>
  <si>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</si>
  <si>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</si>
  <si>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</si>
  <si>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</si>
  <si>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</si>
  <si>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</si>
  <si>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</si>
  <si>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</si>
  <si>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</si>
  <si>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</si>
  <si>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</si>
  <si>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</si>
  <si>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</si>
  <si>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</si>
  <si>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</si>
  <si>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</si>
  <si>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</si>
  <si>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</si>
  <si>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</si>
  <si>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</si>
  <si>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</si>
  <si>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</si>
  <si>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</si>
  <si>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</si>
  <si>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</si>
  <si>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</si>
  <si>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</si>
  <si>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</si>
  <si>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</si>
  <si>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</si>
  <si>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</si>
  <si>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</si>
  <si>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</si>
  <si>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</si>
  <si>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</si>
  <si>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</si>
  <si>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</si>
  <si>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</si>
  <si>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</si>
  <si>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</si>
  <si>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</si>
  <si>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</si>
  <si>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</si>
  <si>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</si>
  <si>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</si>
  <si>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</si>
  <si>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</si>
  <si>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</si>
  <si>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</si>
  <si>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</si>
  <si>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</si>
  <si>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</si>
  <si>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</si>
  <si>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</si>
  <si>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</si>
  <si>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</si>
  <si>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</si>
  <si>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</si>
  <si>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</si>
  <si>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</si>
  <si>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</si>
  <si>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</si>
  <si>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</si>
  <si>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</si>
  <si>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</si>
  <si>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</si>
  <si>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</si>
  <si>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</si>
  <si>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</si>
  <si>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</si>
  <si>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</si>
  <si>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</si>
  <si>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</si>
  <si>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</si>
  <si>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</si>
  <si>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</si>
  <si>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</si>
  <si>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</si>
  <si>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</si>
  <si>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</si>
  <si>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</si>
  <si>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</si>
  <si>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</si>
  <si>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</si>
  <si>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</si>
  <si>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</si>
  <si>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</si>
  <si>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</si>
  <si>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</si>
  <si>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</si>
  <si>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</si>
  <si>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</si>
  <si>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</si>
  <si>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</si>
  <si>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</si>
  <si>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</si>
  <si>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</si>
  <si>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</si>
  <si>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</si>
  <si>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</si>
  <si>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</si>
  <si>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</si>
  <si>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</si>
  <si>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</si>
  <si>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</si>
  <si>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</si>
  <si>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</si>
  <si>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</si>
  <si>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</si>
  <si>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</si>
  <si>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</si>
  <si>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</si>
  <si>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</si>
  <si>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</si>
  <si>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</si>
  <si>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</si>
  <si>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</si>
  <si>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</si>
  <si>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</si>
  <si>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</si>
  <si>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</si>
  <si>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</si>
  <si>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</si>
  <si>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</si>
  <si>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</si>
  <si>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</si>
  <si>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</si>
  <si>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</si>
  <si>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</si>
  <si>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</si>
  <si>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</si>
  <si>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</si>
  <si>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</si>
  <si>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</si>
  <si>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</si>
  <si>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</si>
  <si>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</si>
  <si>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</si>
  <si>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</si>
  <si>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</si>
  <si>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</si>
  <si>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</si>
  <si>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</si>
  <si>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</si>
  <si>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</si>
  <si>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</si>
  <si>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</si>
  <si>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</si>
  <si>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</si>
  <si>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</si>
  <si>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</si>
  <si>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</si>
  <si>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</si>
  <si>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</si>
  <si>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</si>
  <si>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</si>
  <si>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</si>
  <si>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</si>
  <si>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</si>
  <si>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</si>
  <si>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</si>
  <si>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</si>
  <si>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</si>
  <si>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</si>
  <si>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</si>
  <si>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</si>
  <si>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</si>
  <si>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</si>
  <si>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</si>
  <si>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</si>
  <si>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</si>
  <si>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</si>
  <si>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</si>
  <si>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</si>
  <si>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</si>
  <si>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</si>
  <si>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</si>
  <si>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</si>
  <si>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</si>
  <si>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</si>
  <si>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</si>
  <si>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</si>
  <si>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</si>
  <si>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</si>
  <si>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</si>
  <si>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</si>
  <si>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</si>
  <si>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</si>
  <si>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</si>
  <si>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</si>
  <si>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</si>
  <si>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</si>
  <si>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</si>
  <si>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</si>
  <si>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</si>
  <si>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</si>
  <si>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</si>
  <si>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</si>
  <si>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</si>
  <si>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</si>
  <si>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</si>
  <si>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</si>
  <si>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</si>
  <si>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</si>
  <si>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</si>
  <si>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</si>
  <si>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</si>
  <si>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</si>
  <si>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</si>
  <si>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</si>
  <si>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</si>
  <si>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</si>
  <si>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</si>
  <si>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</si>
  <si>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</si>
  <si>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</si>
  <si>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</si>
  <si>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</si>
  <si>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</si>
  <si>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</si>
  <si>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</si>
  <si>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</si>
  <si>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</si>
  <si>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</si>
  <si>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</si>
  <si>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</si>
  <si>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</si>
  <si>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</si>
  <si>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</si>
  <si>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</si>
  <si>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</si>
  <si>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</si>
  <si>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</si>
  <si>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</si>
  <si>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</si>
  <si>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</si>
  <si>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</si>
  <si>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</si>
  <si>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</si>
  <si>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</si>
  <si>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</si>
  <si>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</si>
  <si>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</si>
  <si>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</si>
  <si>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</si>
  <si>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</si>
  <si>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</si>
  <si>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</si>
  <si>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</si>
  <si>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</si>
  <si>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</si>
  <si>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</si>
  <si>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</si>
  <si>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</si>
  <si>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</si>
  <si>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</si>
  <si>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</si>
  <si>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</si>
  <si>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</si>
  <si>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</si>
  <si>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</si>
  <si>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</si>
  <si>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</si>
  <si>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</si>
  <si>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</si>
  <si>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</si>
  <si>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</si>
  <si>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</si>
  <si>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</si>
  <si>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</si>
  <si>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</si>
  <si>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</si>
  <si>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</si>
  <si>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</si>
  <si>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</si>
  <si>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</si>
  <si>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</si>
  <si>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</si>
  <si>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</si>
  <si>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</si>
  <si>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</si>
  <si>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</si>
  <si>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</si>
  <si>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</si>
  <si>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</si>
  <si>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</si>
  <si>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</si>
  <si>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</si>
  <si>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</si>
  <si>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</si>
  <si>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</si>
  <si>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</si>
  <si>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</si>
  <si>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</si>
  <si>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</si>
  <si>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</si>
  <si>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</si>
  <si>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</si>
  <si>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</si>
  <si>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</si>
  <si>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</si>
  <si>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</si>
  <si>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</si>
  <si>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</si>
  <si>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</si>
  <si>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</si>
  <si>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</si>
  <si>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</si>
  <si>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</si>
  <si>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</si>
  <si>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</si>
  <si>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</si>
  <si>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</si>
  <si>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</si>
  <si>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</si>
  <si>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</si>
  <si>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</si>
  <si>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</si>
  <si>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</si>
  <si>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</si>
  <si>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</si>
  <si>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</si>
  <si>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</si>
  <si>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</si>
  <si>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</si>
  <si>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</si>
  <si>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</si>
  <si>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</si>
  <si>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</si>
  <si>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</si>
  <si>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</si>
  <si>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</si>
  <si>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</si>
  <si>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</si>
  <si>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</si>
  <si>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</si>
  <si>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</si>
  <si>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</si>
  <si>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</si>
  <si>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</si>
  <si>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</si>
  <si>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</si>
  <si>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</si>
  <si>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</si>
  <si>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</si>
  <si>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</si>
  <si>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</si>
  <si>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</si>
  <si>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</si>
  <si>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</si>
  <si>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</si>
  <si>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</si>
  <si>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</si>
  <si>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</si>
  <si>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</si>
  <si>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</si>
  <si>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</si>
  <si>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</si>
  <si>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</si>
  <si>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</si>
  <si>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</si>
  <si>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</si>
  <si>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</si>
  <si>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</si>
  <si>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</si>
  <si>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</si>
  <si>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</si>
  <si>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</si>
  <si>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</si>
  <si>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</si>
  <si>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</si>
  <si>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</si>
  <si>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</si>
  <si>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</si>
  <si>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</si>
  <si>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</si>
  <si>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</si>
  <si>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</si>
  <si>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</si>
  <si>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</si>
  <si>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</si>
  <si>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</si>
  <si>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</si>
  <si>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</si>
  <si>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</si>
  <si>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</si>
  <si>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</si>
  <si>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</si>
  <si>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</si>
  <si>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</si>
  <si>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</si>
  <si>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</si>
  <si>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</si>
  <si>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</si>
  <si>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</si>
  <si>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</si>
  <si>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</si>
  <si>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</si>
  <si>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</si>
  <si>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</si>
  <si>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</si>
  <si>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</si>
  <si>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</si>
  <si>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</si>
  <si>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</si>
  <si>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</si>
  <si>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</si>
  <si>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</si>
  <si>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</si>
  <si>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</si>
  <si>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</si>
  <si>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</si>
  <si>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</si>
  <si>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</si>
  <si>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</si>
  <si>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</si>
  <si>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</si>
  <si>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</si>
  <si>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</si>
  <si>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</si>
  <si>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</si>
  <si>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</si>
  <si>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</si>
  <si>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</si>
  <si>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</si>
  <si>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</si>
  <si>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</si>
  <si>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</si>
  <si>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</si>
  <si>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</si>
  <si>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</si>
  <si>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</si>
  <si>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</si>
  <si>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</si>
  <si>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</si>
  <si>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</si>
  <si>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</si>
  <si>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</si>
  <si>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</si>
  <si>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</si>
  <si>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</si>
  <si>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</si>
  <si>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</si>
  <si>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</si>
  <si>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</si>
  <si>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</si>
  <si>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</si>
  <si>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</si>
  <si>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</si>
  <si>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</si>
  <si>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</si>
  <si>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</si>
  <si>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</si>
  <si>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</si>
  <si>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</si>
  <si>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</si>
  <si>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</si>
  <si>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</si>
  <si>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</si>
  <si>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</si>
  <si>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</si>
  <si>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</si>
  <si>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</si>
  <si>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</si>
  <si>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</si>
  <si>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</si>
  <si>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</si>
  <si>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</si>
  <si>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</si>
  <si>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</si>
  <si>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</si>
  <si>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</si>
  <si>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</si>
  <si>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</si>
  <si>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</si>
  <si>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</si>
  <si>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</si>
  <si>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</si>
  <si>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</si>
  <si>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</si>
  <si>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</si>
  <si>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</si>
  <si>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</si>
  <si>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</si>
  <si>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</si>
  <si>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</si>
  <si>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</si>
  <si>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</si>
  <si>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</si>
  <si>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</si>
  <si>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</si>
  <si>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</si>
  <si>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</si>
  <si>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</si>
  <si>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</si>
  <si>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</si>
  <si>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</si>
  <si>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</si>
  <si>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</si>
  <si>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</si>
  <si>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</si>
  <si>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</si>
  <si>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</si>
  <si>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</si>
  <si>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</si>
  <si>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</si>
  <si>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</si>
  <si>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</si>
  <si>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</si>
  <si>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</si>
  <si>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</si>
  <si>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</si>
  <si>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</si>
  <si>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</si>
  <si>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</si>
  <si>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</si>
  <si>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</si>
  <si>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</si>
  <si>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</si>
  <si>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</si>
  <si>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</si>
  <si>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</si>
  <si>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</si>
  <si>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</si>
  <si>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</si>
  <si>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</si>
  <si>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</si>
  <si>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</si>
  <si>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</si>
  <si>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</si>
  <si>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</si>
  <si>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</si>
  <si>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</si>
  <si>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</si>
  <si>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</si>
  <si>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</si>
  <si>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</si>
  <si>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</si>
  <si>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</si>
  <si>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</si>
  <si>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</si>
  <si>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</si>
  <si>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</si>
  <si>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</si>
  <si>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</si>
  <si>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</si>
  <si>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</si>
  <si>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</si>
  <si>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</si>
  <si>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</si>
  <si>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</si>
  <si>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</si>
  <si>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</si>
  <si>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</si>
  <si>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</si>
  <si>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</si>
  <si>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</si>
  <si>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</si>
  <si>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</si>
  <si>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</si>
  <si>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</si>
  <si>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</si>
  <si>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</si>
  <si>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</si>
  <si>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</si>
  <si>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</si>
  <si>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</si>
  <si>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</si>
  <si>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</si>
  <si>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</si>
  <si>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</si>
  <si>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</si>
  <si>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</si>
  <si>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</si>
  <si>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</si>
  <si>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</si>
  <si>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</si>
  <si>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</si>
  <si>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</si>
  <si>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</si>
  <si>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</si>
  <si>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</si>
  <si>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</si>
  <si>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</si>
  <si>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</si>
  <si>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</si>
  <si>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</si>
  <si>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</si>
  <si>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</si>
  <si>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</si>
  <si>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</si>
  <si>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</si>
  <si>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</si>
  <si>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</si>
  <si>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</si>
  <si>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</si>
  <si>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</si>
  <si>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</si>
  <si>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</si>
  <si>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</si>
  <si>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</si>
  <si>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</si>
  <si>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</si>
  <si>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</si>
  <si>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</si>
  <si>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</si>
  <si>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</si>
  <si>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</si>
  <si>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</si>
  <si>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</si>
  <si>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</si>
  <si>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</si>
  <si>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</si>
  <si>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</si>
  <si>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</si>
  <si>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</si>
  <si>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</si>
  <si>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</si>
  <si>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</si>
  <si>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</si>
  <si>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</si>
  <si>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</si>
  <si>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</si>
  <si>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</si>
  <si>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</si>
  <si>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</si>
  <si>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</si>
  <si>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</si>
  <si>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</si>
  <si>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</si>
  <si>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</si>
  <si>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</si>
  <si>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</si>
  <si>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</si>
  <si>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</si>
  <si>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</si>
  <si>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</si>
  <si>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</si>
  <si>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</si>
  <si>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</si>
  <si>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</si>
  <si>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</si>
  <si>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</si>
  <si>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</si>
  <si>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</si>
  <si>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</si>
  <si>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</si>
  <si>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</si>
  <si>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</si>
  <si>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</si>
  <si>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</si>
  <si>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</si>
  <si>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</si>
  <si>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</si>
  <si>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</si>
  <si>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</si>
  <si>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</si>
  <si>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</si>
  <si>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</si>
  <si>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</si>
  <si>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</si>
  <si>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</si>
  <si>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</si>
  <si>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</si>
  <si>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</si>
  <si>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</si>
  <si>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</si>
  <si>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</si>
  <si>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</si>
  <si>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</si>
  <si>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</si>
  <si>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</si>
  <si>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</si>
  <si>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</si>
  <si>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</si>
  <si>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</si>
  <si>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</si>
  <si>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</si>
  <si>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</si>
  <si>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</si>
  <si>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</si>
  <si>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</si>
  <si>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</si>
  <si>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</si>
  <si>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</si>
  <si>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</si>
  <si>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</si>
  <si>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</si>
  <si>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</si>
  <si>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</si>
  <si>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</si>
  <si>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</si>
  <si>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</si>
  <si>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</si>
  <si>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</si>
  <si>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</si>
  <si>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</si>
  <si>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</si>
  <si>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</si>
  <si>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</si>
  <si>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</si>
  <si>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</si>
  <si>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</si>
  <si>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</si>
  <si>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</si>
  <si>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</si>
  <si>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</si>
  <si>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</si>
  <si>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</si>
  <si>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</si>
  <si>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</si>
  <si>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</si>
  <si>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</si>
  <si>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</si>
  <si>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</si>
  <si>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</si>
  <si>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</si>
  <si>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</si>
  <si>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</si>
  <si>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</si>
  <si>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</si>
  <si>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</si>
  <si>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</si>
  <si>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</si>
  <si>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</si>
  <si>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</si>
  <si>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</si>
  <si>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</si>
  <si>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</si>
  <si>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</si>
  <si>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</si>
  <si>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</si>
  <si>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</si>
  <si>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</si>
  <si>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</si>
  <si>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</si>
  <si>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</si>
  <si>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</si>
  <si>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</si>
  <si>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</si>
  <si>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</si>
  <si>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</si>
  <si>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</si>
  <si>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</si>
  <si>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</si>
  <si>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</si>
  <si>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</si>
  <si>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</si>
  <si>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</si>
  <si>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</si>
  <si>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</si>
  <si>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</si>
  <si>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</si>
  <si>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</si>
  <si>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</si>
  <si>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</si>
  <si>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</si>
  <si>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</si>
  <si>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</si>
  <si>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</si>
  <si>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</si>
  <si>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</si>
  <si>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</si>
  <si>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</si>
  <si>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</si>
  <si>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</si>
  <si>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</si>
  <si>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</si>
  <si>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</si>
  <si>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</si>
  <si>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</si>
  <si>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</si>
  <si>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</si>
  <si>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</si>
  <si>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</si>
  <si>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</si>
  <si>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</si>
  <si>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</si>
  <si>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</si>
  <si>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</si>
  <si>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</si>
  <si>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</si>
  <si>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</si>
  <si>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</si>
  <si>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</si>
  <si>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</si>
  <si>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</si>
  <si>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</si>
  <si>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</si>
  <si>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</si>
  <si>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</si>
  <si>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</si>
  <si>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</si>
  <si>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</si>
  <si>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</si>
  <si>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</si>
  <si>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</si>
  <si>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</si>
  <si>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</si>
  <si>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</si>
  <si>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</si>
  <si>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</si>
  <si>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</si>
  <si>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</si>
  <si>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</si>
  <si>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</si>
  <si>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</si>
  <si>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</si>
  <si>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</si>
  <si>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</si>
  <si>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</si>
  <si>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</si>
  <si>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</si>
  <si>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</si>
  <si>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</si>
  <si>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</si>
  <si>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</si>
  <si>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</si>
  <si>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</si>
  <si>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</si>
  <si>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</si>
  <si>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</si>
  <si>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</si>
  <si>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</si>
  <si>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</si>
  <si>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</si>
  <si>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</si>
  <si>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</si>
  <si>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</si>
  <si>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</si>
  <si>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</si>
  <si>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</si>
  <si>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</si>
  <si>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</si>
  <si>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</si>
  <si>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</si>
  <si>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</si>
  <si>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</si>
  <si>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</si>
  <si>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</si>
  <si>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</si>
  <si>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</si>
  <si>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</si>
  <si>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</si>
  <si>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</si>
  <si>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</si>
  <si>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</si>
  <si>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</si>
  <si>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</si>
  <si>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</si>
  <si>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</si>
  <si>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</si>
  <si>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</si>
  <si>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</si>
  <si>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</si>
  <si>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</si>
  <si>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</si>
  <si>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</si>
  <si>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</si>
  <si>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</si>
  <si>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</si>
  <si>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</si>
  <si>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</si>
  <si>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</si>
  <si>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</si>
  <si>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</si>
  <si>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</si>
  <si>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</si>
  <si>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</si>
  <si>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</si>
  <si>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</si>
  <si>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</si>
  <si>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</si>
  <si>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</si>
  <si>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</si>
  <si>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</si>
  <si>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</si>
  <si>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</si>
  <si>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</si>
  <si>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</si>
  <si>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</si>
  <si>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</si>
  <si>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</si>
  <si>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</si>
  <si>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</si>
  <si>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</si>
  <si>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</si>
  <si>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</si>
  <si>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</si>
  <si>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</si>
  <si>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</si>
  <si>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</si>
  <si>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</si>
  <si>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</si>
  <si>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</si>
  <si>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</si>
  <si>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</si>
  <si>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</si>
  <si>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</si>
  <si>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</si>
  <si>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</si>
  <si>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</si>
  <si>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</si>
  <si>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</si>
  <si>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</si>
  <si>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</si>
  <si>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</si>
  <si>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</si>
  <si>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</si>
  <si>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</si>
  <si>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</si>
  <si>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</si>
  <si>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</si>
  <si>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</si>
  <si>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</si>
  <si>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</si>
  <si>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</si>
  <si>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</si>
  <si>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</si>
  <si>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</si>
  <si>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</si>
  <si>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</si>
  <si>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</si>
  <si>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</si>
  <si>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</si>
  <si>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</si>
  <si>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</si>
  <si>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</si>
  <si>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</si>
  <si>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</si>
  <si>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</si>
  <si>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</si>
  <si>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</si>
  <si>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</si>
  <si>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</si>
  <si>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</si>
  <si>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</si>
  <si>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</si>
  <si>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</si>
  <si>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</si>
  <si>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</si>
  <si>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</si>
  <si>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</si>
  <si>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</si>
  <si>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</si>
  <si>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</si>
  <si>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</si>
  <si>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</si>
  <si>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</si>
  <si>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</si>
  <si>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</si>
  <si>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</si>
  <si>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</si>
  <si>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</si>
  <si>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</si>
  <si>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</si>
  <si>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</si>
  <si>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</si>
  <si>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</si>
  <si>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</si>
  <si>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</si>
  <si>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</si>
  <si>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</si>
  <si>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</si>
  <si>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</si>
  <si>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</si>
  <si>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</si>
  <si>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</si>
  <si>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</si>
  <si>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</si>
  <si>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</si>
  <si>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</si>
  <si>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</si>
  <si>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</si>
  <si>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</si>
  <si>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</si>
  <si>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</si>
  <si>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</si>
  <si>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</si>
  <si>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</si>
  <si>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</si>
  <si>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</si>
  <si>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</si>
  <si>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</si>
  <si>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</si>
  <si>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</si>
  <si>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</si>
  <si>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</si>
  <si>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</si>
  <si>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</si>
  <si>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</si>
  <si>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</si>
  <si>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</si>
  <si>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</si>
  <si>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</si>
  <si>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</si>
  <si>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</si>
  <si>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</si>
  <si>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</si>
  <si>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</si>
  <si>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</si>
  <si>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</si>
  <si>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</si>
  <si>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</si>
  <si>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</si>
  <si>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</si>
  <si>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</si>
  <si>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</si>
  <si>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</si>
  <si>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</si>
  <si>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</si>
  <si>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</si>
  <si>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</si>
  <si>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</si>
  <si>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</si>
  <si>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</si>
  <si>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</si>
  <si>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</si>
  <si>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</si>
  <si>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</si>
  <si>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</si>
  <si>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</si>
  <si>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</si>
  <si>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</si>
  <si>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</si>
  <si>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</si>
  <si>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</si>
  <si>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</si>
  <si>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</si>
  <si>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</si>
  <si>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</si>
  <si>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</si>
  <si>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</si>
  <si>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</si>
  <si>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</si>
  <si>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</si>
  <si>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</si>
  <si>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</si>
  <si>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</si>
  <si>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</si>
  <si>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</si>
  <si>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</si>
  <si>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</si>
  <si>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</si>
  <si>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</si>
  <si>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</si>
  <si>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</si>
  <si>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</si>
  <si>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</si>
  <si>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</si>
  <si>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</si>
  <si>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</si>
  <si>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</si>
  <si>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</si>
  <si>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</si>
  <si>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</si>
  <si>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</si>
  <si>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</si>
  <si>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</si>
  <si>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</si>
  <si>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</si>
  <si>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</si>
  <si>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</si>
  <si>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</si>
  <si>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</si>
  <si>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</si>
  <si>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</si>
  <si>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</si>
  <si>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</si>
  <si>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</si>
  <si>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</si>
  <si>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</si>
  <si>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</si>
  <si>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</si>
  <si>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</si>
  <si>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</si>
  <si>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</si>
  <si>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</si>
  <si>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</si>
  <si>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</si>
  <si>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</si>
  <si>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</si>
  <si>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</si>
  <si>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</si>
  <si>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</si>
  <si>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</si>
  <si>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</si>
  <si>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</si>
  <si>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</si>
  <si>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</si>
  <si>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</si>
  <si>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</si>
  <si>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</si>
  <si>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</si>
  <si>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</si>
  <si>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</si>
  <si>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</si>
  <si>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</si>
  <si>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</si>
  <si>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</si>
  <si>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</si>
  <si>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</si>
  <si>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</si>
  <si>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</si>
  <si>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</si>
  <si>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</si>
  <si>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</si>
  <si>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</si>
  <si>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</si>
  <si>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</si>
  <si>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</si>
  <si>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</si>
  <si>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</si>
  <si>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</si>
  <si>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</si>
  <si>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</si>
  <si>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</si>
  <si>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</si>
  <si>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</si>
  <si>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</si>
  <si>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</si>
  <si>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</si>
  <si>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</si>
  <si>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</si>
  <si>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</si>
  <si>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</si>
  <si>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</si>
  <si>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</si>
  <si>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</si>
  <si>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</si>
  <si>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</si>
  <si>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</si>
  <si>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</si>
  <si>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</si>
  <si>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</si>
  <si>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</si>
  <si>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</si>
  <si>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</si>
  <si>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</si>
  <si>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</si>
  <si>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</si>
  <si>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</si>
  <si>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</si>
  <si>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</si>
  <si>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</si>
  <si>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</si>
  <si>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</si>
  <si>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</si>
  <si>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</si>
  <si>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</si>
  <si>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</si>
  <si>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</si>
  <si>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</si>
  <si>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</si>
  <si>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</si>
  <si>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</si>
  <si>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</si>
  <si>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</si>
  <si>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</si>
  <si>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</si>
  <si>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</si>
  <si>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</si>
  <si>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</si>
  <si>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</si>
  <si>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</si>
  <si>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</si>
  <si>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</si>
  <si>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</si>
  <si>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</si>
  <si>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</si>
  <si>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</si>
  <si>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</si>
  <si>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</si>
  <si>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</si>
  <si>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</si>
  <si>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</si>
  <si>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</si>
  <si>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</si>
  <si>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</si>
  <si>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</si>
  <si>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</si>
  <si>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</si>
  <si>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</si>
  <si>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</si>
  <si>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</si>
  <si>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</si>
  <si>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</si>
  <si>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</si>
  <si>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</si>
  <si>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</si>
  <si>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</si>
  <si>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</si>
  <si>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</si>
  <si>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</si>
  <si>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</si>
  <si>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</si>
  <si>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</si>
  <si>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</si>
  <si>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</si>
  <si>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</si>
  <si>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</si>
  <si>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</si>
  <si>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</si>
  <si>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</si>
  <si>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</si>
  <si>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</si>
  <si>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</si>
  <si>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</si>
  <si>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</si>
  <si>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</si>
  <si>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</si>
  <si>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</si>
  <si>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</si>
  <si>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</si>
  <si>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</si>
  <si>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</si>
  <si>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</si>
  <si>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</si>
  <si>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</si>
  <si>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</si>
  <si>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</si>
  <si>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</si>
  <si>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</si>
  <si>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</si>
  <si>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</si>
  <si>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</si>
  <si>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</si>
  <si>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</si>
  <si>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</si>
  <si>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</si>
  <si>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</si>
  <si>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</si>
  <si>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</si>
  <si>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</si>
  <si>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</si>
  <si>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</si>
  <si>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</si>
  <si>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</si>
  <si>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</si>
  <si>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</si>
  <si>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</si>
  <si>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</si>
  <si>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</si>
  <si>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</si>
  <si>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</si>
  <si>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</si>
  <si>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</si>
  <si>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</si>
  <si>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</si>
  <si>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</si>
  <si>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</si>
  <si>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</si>
  <si>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</si>
  <si>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</si>
  <si>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</si>
  <si>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</si>
  <si>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</si>
  <si>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</si>
  <si>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</si>
  <si>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</si>
  <si>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</si>
  <si>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</si>
  <si>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</si>
  <si>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</si>
  <si>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</si>
  <si>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</si>
  <si>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</si>
  <si>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</si>
  <si>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</si>
  <si>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</si>
  <si>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</si>
  <si>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</si>
  <si>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</si>
  <si>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</si>
  <si>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</si>
  <si>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</si>
  <si>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</si>
  <si>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</si>
  <si>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</si>
  <si>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</si>
  <si>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</si>
  <si>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</si>
  <si>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</si>
  <si>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</si>
  <si>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</si>
  <si>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</si>
  <si>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</si>
  <si>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</si>
  <si>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</si>
  <si>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</si>
  <si>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</si>
  <si>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</si>
  <si>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</si>
  <si>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</si>
  <si>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</si>
  <si>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</si>
  <si>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</si>
  <si>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</si>
  <si>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</si>
  <si>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</si>
  <si>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</si>
  <si>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</si>
  <si>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</si>
  <si>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</si>
  <si>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</si>
  <si>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</si>
  <si>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</si>
  <si>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</si>
  <si>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</si>
  <si>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</si>
  <si>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</si>
  <si>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</si>
  <si>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</si>
  <si>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</si>
  <si>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</si>
  <si>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</si>
  <si>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</si>
  <si>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</si>
  <si>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</si>
  <si>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</si>
  <si>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</si>
  <si>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</si>
  <si>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</si>
  <si>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</si>
  <si>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</si>
  <si>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</si>
  <si>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</si>
  <si>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</si>
  <si>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</si>
  <si>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</si>
  <si>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</si>
  <si>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</si>
  <si>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</si>
  <si>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</si>
  <si>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</si>
  <si>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</si>
  <si>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</si>
  <si>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</si>
  <si>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</si>
  <si>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</si>
  <si>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</si>
  <si>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</si>
  <si>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</si>
  <si>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</si>
  <si>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</si>
  <si>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</si>
  <si>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</si>
  <si>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</si>
  <si>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</si>
  <si>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</si>
  <si>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</si>
  <si>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</si>
  <si>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</si>
  <si>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</si>
  <si>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</si>
  <si>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</si>
  <si>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</si>
  <si>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</si>
  <si>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</si>
  <si>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</si>
  <si>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</si>
  <si>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</si>
  <si>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</si>
  <si>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</si>
  <si>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</si>
  <si>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</si>
  <si>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</si>
  <si>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</si>
  <si>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</si>
  <si>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</si>
  <si>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</si>
  <si>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</si>
  <si>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</si>
  <si>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</si>
  <si>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</si>
  <si>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</si>
  <si>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</si>
  <si>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</si>
  <si>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</si>
  <si>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</si>
  <si>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</si>
  <si>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</si>
  <si>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</si>
  <si>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</si>
  <si>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</si>
  <si>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</si>
  <si>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</si>
  <si>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</si>
  <si>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</si>
  <si>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</si>
  <si>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</si>
  <si>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</si>
  <si>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</si>
  <si>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</si>
  <si>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</si>
  <si>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</si>
  <si>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</si>
  <si>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</si>
  <si>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</si>
  <si>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</si>
  <si>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</si>
  <si>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</si>
  <si>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</si>
  <si>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</si>
  <si>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</si>
  <si>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</si>
  <si>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</si>
  <si>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</si>
  <si>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</si>
  <si>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</si>
  <si>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</si>
  <si>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</si>
  <si>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</si>
  <si>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</si>
  <si>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</si>
  <si>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</si>
  <si>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</si>
  <si>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</si>
  <si>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</si>
  <si>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</si>
  <si>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</si>
  <si>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</si>
  <si>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</si>
  <si>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</si>
  <si>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</si>
  <si>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</si>
  <si>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</si>
  <si>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</si>
  <si>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</si>
  <si>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</si>
  <si>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</si>
  <si>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</si>
  <si>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</si>
  <si>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</si>
  <si>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</si>
  <si>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</si>
  <si>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</si>
  <si>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</si>
  <si>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</si>
  <si>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</si>
  <si>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</si>
  <si>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</si>
  <si>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</si>
  <si>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</si>
  <si>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</si>
  <si>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</si>
  <si>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</si>
  <si>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</si>
  <si>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</si>
  <si>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</si>
  <si>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</si>
  <si>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</si>
  <si>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</si>
  <si>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</si>
  <si>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</si>
  <si>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</si>
  <si>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</si>
  <si>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</si>
  <si>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</si>
  <si>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</si>
  <si>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</si>
  <si>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</si>
  <si>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</si>
  <si>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</si>
  <si>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</si>
  <si>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</si>
  <si>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</si>
  <si>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</si>
  <si>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</si>
  <si>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</si>
  <si>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</si>
  <si>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</si>
  <si>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</si>
  <si>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</si>
  <si>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</si>
  <si>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</si>
  <si>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</si>
  <si>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</si>
  <si>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</si>
  <si>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</si>
  <si>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</si>
  <si>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</si>
  <si>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</si>
  <si>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</si>
  <si>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</si>
  <si>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</si>
  <si>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</si>
  <si>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</si>
  <si>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</si>
  <si>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</si>
  <si>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</si>
  <si>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</si>
  <si>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</si>
  <si>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</si>
  <si>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</si>
  <si>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</si>
  <si>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</si>
  <si>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</si>
  <si>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</si>
  <si>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</si>
  <si>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</si>
  <si>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</si>
  <si>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</si>
  <si>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</si>
  <si>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</si>
  <si>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</si>
  <si>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</si>
  <si>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</si>
  <si>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</si>
  <si>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</si>
  <si>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</si>
  <si>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</si>
  <si>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</si>
  <si>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</si>
  <si>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</si>
  <si>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</si>
  <si>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</si>
  <si>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</si>
  <si>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</si>
  <si>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</si>
  <si>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</si>
  <si>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</si>
  <si>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</si>
  <si>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</si>
  <si>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</si>
  <si>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</si>
  <si>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</si>
  <si>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</si>
  <si>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</si>
  <si>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</si>
  <si>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</si>
  <si>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</si>
  <si>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</si>
  <si>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</si>
  <si>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</si>
  <si>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</si>
  <si>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</si>
  <si>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</si>
  <si>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</si>
  <si>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</si>
  <si>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</si>
  <si>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</si>
  <si>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</si>
  <si>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</si>
  <si>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</si>
  <si>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</si>
  <si>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</si>
  <si>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</si>
  <si>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</si>
  <si>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</si>
  <si>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</si>
  <si>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</si>
  <si>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</si>
  <si>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</si>
  <si>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</si>
  <si>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</si>
  <si>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</si>
  <si>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</si>
  <si>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</si>
  <si>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</si>
  <si>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</si>
  <si>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</si>
  <si>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</si>
  <si>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</si>
  <si>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</si>
  <si>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</si>
  <si>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</si>
  <si>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</si>
  <si>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</si>
  <si>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</si>
  <si>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</si>
  <si>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</si>
  <si>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</si>
  <si>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</si>
  <si>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</si>
  <si>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</si>
  <si>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</si>
  <si>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</si>
  <si>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</si>
  <si>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</si>
  <si>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</si>
  <si>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</si>
  <si>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</si>
  <si>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</si>
  <si>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</si>
  <si>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</si>
  <si>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</si>
  <si>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</si>
  <si>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</si>
  <si>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</si>
  <si>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</si>
  <si>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</si>
  <si>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</si>
  <si>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</si>
  <si>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</si>
  <si>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</si>
  <si>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</si>
  <si>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</si>
  <si>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</si>
  <si>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</si>
  <si>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</si>
  <si>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</si>
  <si>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</si>
  <si>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</si>
  <si>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</si>
  <si>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</si>
  <si>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</si>
  <si>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</si>
  <si>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</si>
  <si>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</si>
  <si>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</si>
  <si>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</si>
  <si>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</si>
  <si>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</si>
  <si>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</si>
  <si>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</si>
  <si>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</si>
  <si>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</si>
  <si>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</si>
  <si>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</si>
  <si>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</si>
  <si>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</si>
  <si>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</si>
  <si>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</si>
  <si>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</si>
  <si>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</si>
  <si>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</si>
  <si>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</si>
  <si>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</si>
  <si>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</si>
  <si>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</si>
  <si>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</si>
  <si>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</si>
  <si>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</si>
  <si>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</si>
  <si>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</si>
  <si>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</si>
  <si>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</si>
  <si>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</si>
  <si>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</si>
  <si>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</si>
  <si>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</si>
  <si>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</si>
  <si>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</si>
  <si>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</si>
  <si>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</si>
  <si>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</si>
  <si>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</si>
  <si>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</si>
  <si>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</si>
  <si>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</si>
  <si>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</si>
  <si>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</si>
  <si>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</si>
  <si>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</si>
  <si>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</si>
  <si>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</si>
  <si>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</si>
  <si>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</si>
  <si>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</si>
  <si>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</si>
  <si>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</si>
  <si>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</si>
  <si>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</si>
  <si>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</si>
  <si>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</si>
  <si>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</si>
  <si>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</si>
  <si>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</si>
  <si>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</si>
  <si>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</si>
  <si>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</si>
  <si>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</si>
  <si>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</si>
  <si>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</si>
  <si>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</si>
  <si>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</si>
  <si>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</si>
  <si>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</si>
  <si>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</si>
  <si>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</si>
  <si>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</si>
  <si>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</si>
  <si>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</si>
  <si>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</si>
  <si>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</si>
  <si>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</si>
  <si>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</si>
  <si>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</si>
  <si>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</si>
  <si>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</si>
  <si>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</si>
  <si>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</si>
  <si>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</si>
  <si>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</si>
  <si>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</si>
  <si>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</si>
  <si>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</si>
  <si>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</si>
  <si>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</si>
  <si>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</si>
  <si>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</si>
  <si>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</si>
  <si>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</si>
  <si>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</si>
  <si>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</si>
  <si>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</si>
  <si>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</si>
  <si>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</si>
  <si>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</si>
  <si>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</si>
  <si>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</si>
  <si>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</si>
  <si>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</si>
  <si>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</si>
  <si>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</si>
  <si>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</si>
  <si>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</si>
  <si>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</si>
  <si>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</si>
  <si>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</si>
  <si>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</si>
  <si>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</si>
  <si>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</si>
  <si>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</si>
  <si>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</si>
  <si>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</si>
  <si>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</si>
  <si>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</si>
  <si>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</si>
  <si>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</si>
  <si>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</si>
  <si>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</si>
  <si>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</si>
  <si>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</si>
  <si>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</si>
  <si>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</si>
  <si>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</si>
  <si>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</si>
  <si>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</si>
  <si>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</si>
  <si>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</si>
  <si>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</si>
  <si>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</si>
  <si>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</si>
  <si>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</si>
  <si>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</si>
  <si>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</si>
  <si>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</si>
  <si>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</si>
  <si>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</si>
  <si>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</si>
  <si>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</si>
  <si>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</si>
  <si>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</si>
  <si>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</si>
  <si>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</si>
  <si>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</si>
  <si>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</si>
  <si>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</si>
  <si>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</si>
  <si>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</si>
  <si>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</si>
  <si>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</si>
  <si>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</si>
  <si>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</si>
  <si>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</si>
  <si>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</si>
  <si>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</si>
  <si>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</si>
  <si>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</si>
  <si>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</si>
  <si>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</si>
  <si>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</si>
  <si>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</si>
  <si>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</si>
  <si>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</si>
  <si>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</si>
  <si>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</si>
  <si>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</si>
  <si>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</si>
  <si>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</si>
  <si>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</si>
  <si>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</si>
  <si>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</si>
  <si>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</si>
  <si>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</si>
  <si>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</si>
  <si>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</si>
  <si>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</si>
  <si>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</si>
  <si>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</si>
  <si>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</si>
  <si>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</si>
  <si>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</si>
  <si>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</si>
  <si>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</si>
  <si>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</si>
  <si>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</si>
  <si>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</si>
  <si>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</si>
  <si>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</si>
  <si>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</si>
  <si>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</si>
  <si>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</si>
  <si>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</si>
  <si>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</si>
  <si>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</si>
  <si>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</si>
  <si>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</si>
  <si>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</si>
  <si>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</si>
  <si>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</si>
  <si>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</si>
  <si>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</si>
  <si>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</si>
  <si>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</si>
  <si>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</si>
  <si>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</si>
  <si>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</si>
  <si>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</si>
  <si>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</si>
  <si>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</si>
  <si>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</si>
  <si>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</si>
  <si>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</si>
  <si>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</si>
  <si>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</si>
  <si>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</si>
  <si>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</si>
  <si>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</si>
  <si>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</si>
  <si>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</si>
  <si>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</si>
  <si>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</si>
  <si>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</si>
  <si>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</si>
  <si>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</si>
  <si>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</si>
  <si>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</si>
  <si>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</si>
  <si>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</si>
  <si>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</si>
  <si>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</si>
  <si>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</si>
  <si>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</si>
  <si>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</si>
  <si>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</si>
  <si>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</si>
  <si>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</si>
  <si>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</si>
  <si>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</si>
  <si>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</si>
  <si>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</si>
  <si>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</si>
  <si>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</si>
  <si>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</si>
  <si>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</si>
  <si>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</si>
  <si>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</si>
  <si>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</si>
  <si>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</si>
  <si>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</si>
  <si>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</si>
  <si>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</si>
  <si>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</si>
  <si>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</si>
  <si>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</si>
  <si>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</si>
  <si>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</si>
  <si>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</si>
  <si>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</si>
  <si>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</si>
  <si>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</si>
  <si>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</si>
  <si>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</si>
  <si>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</si>
  <si>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</si>
  <si>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</si>
  <si>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</si>
  <si>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</si>
  <si>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</si>
  <si>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</si>
  <si>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</si>
  <si>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</si>
  <si>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</si>
  <si>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</si>
  <si>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</si>
  <si>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</si>
  <si>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</si>
  <si>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</si>
  <si>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</si>
  <si>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</si>
  <si>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</si>
  <si>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</si>
  <si>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</si>
  <si>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</si>
  <si>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</si>
  <si>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</si>
  <si>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</si>
  <si>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</si>
  <si>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</si>
  <si>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</si>
  <si>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</si>
  <si>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</si>
  <si>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</si>
  <si>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</si>
  <si>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</si>
  <si>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</si>
  <si>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</si>
  <si>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</si>
  <si>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</si>
  <si>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</si>
  <si>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</si>
  <si>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</si>
  <si>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</si>
  <si>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</si>
  <si>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</si>
  <si>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</si>
  <si>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</si>
  <si>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</si>
  <si>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</si>
  <si>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</si>
  <si>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</si>
  <si>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</si>
  <si>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</si>
  <si>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</si>
  <si>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</si>
  <si>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</si>
  <si>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</si>
  <si>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</si>
  <si>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</si>
  <si>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</si>
  <si>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</si>
  <si>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</si>
  <si>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</si>
  <si>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</si>
  <si>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</si>
  <si>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</si>
  <si>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</si>
  <si>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</si>
  <si>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</si>
  <si>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</si>
  <si>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</si>
  <si>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</si>
  <si>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</si>
  <si>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</si>
  <si>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</si>
  <si>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</si>
  <si>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</si>
  <si>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</si>
  <si>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</si>
  <si>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</si>
  <si>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</si>
  <si>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</si>
  <si>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</si>
  <si>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</si>
  <si>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</si>
  <si>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</si>
  <si>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</si>
  <si>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</si>
  <si>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</si>
  <si>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</si>
  <si>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</si>
  <si>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</si>
  <si>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</si>
  <si>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</si>
  <si>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</si>
  <si>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</si>
  <si>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</si>
  <si>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</si>
  <si>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</si>
  <si>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</si>
  <si>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</si>
  <si>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</si>
  <si>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</si>
  <si>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</si>
  <si>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</si>
  <si>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</si>
  <si>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</si>
  <si>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</si>
  <si>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</si>
  <si>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</si>
  <si>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</si>
  <si>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</si>
  <si>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</si>
  <si>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</si>
  <si>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</si>
  <si>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</si>
  <si>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</si>
  <si>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</si>
  <si>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</si>
  <si>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</si>
  <si>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</si>
  <si>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</si>
  <si>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</si>
  <si>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</si>
  <si>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</si>
  <si>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</si>
  <si>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</si>
  <si>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</si>
  <si>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</si>
  <si>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</si>
  <si>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</si>
  <si>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</si>
  <si>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</si>
  <si>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</si>
  <si>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</si>
  <si>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</si>
  <si>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</si>
  <si>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</si>
  <si>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</si>
  <si>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</si>
  <si>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</si>
  <si>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</si>
  <si>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</si>
  <si>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</si>
  <si>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</si>
  <si>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</si>
  <si>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</si>
  <si>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</si>
  <si>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</si>
  <si>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</si>
  <si>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</si>
  <si>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</si>
  <si>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</si>
  <si>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</si>
  <si>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</si>
  <si>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</si>
  <si>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</si>
  <si>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</si>
  <si>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</si>
  <si>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</si>
  <si>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</si>
  <si>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</si>
  <si>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</si>
  <si>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</si>
  <si>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</si>
  <si>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</si>
  <si>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</si>
  <si>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</si>
  <si>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</si>
  <si>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</si>
  <si>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</si>
  <si>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</si>
  <si>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</si>
  <si>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</si>
  <si>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</si>
  <si>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</si>
  <si>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</si>
  <si>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</si>
  <si>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</si>
  <si>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</si>
  <si>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</si>
  <si>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</si>
  <si>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</si>
  <si>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</si>
  <si>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</si>
  <si>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</si>
  <si>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</si>
  <si>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</si>
  <si>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</si>
  <si>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</si>
  <si>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</si>
  <si>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</si>
  <si>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</si>
  <si>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</si>
  <si>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</si>
  <si>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</si>
  <si>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</si>
  <si>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</si>
  <si>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</si>
  <si>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</si>
  <si>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</si>
  <si>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</si>
  <si>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</si>
  <si>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</si>
  <si>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</si>
  <si>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</si>
  <si>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</si>
  <si>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</si>
  <si>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</si>
  <si>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</si>
  <si>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</si>
  <si>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</si>
  <si>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</si>
  <si>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</si>
  <si>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</si>
  <si>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</si>
  <si>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</si>
  <si>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</si>
  <si>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</si>
  <si>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</si>
  <si>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</si>
  <si>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</si>
  <si>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</si>
  <si>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</si>
  <si>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</si>
  <si>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</si>
  <si>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</si>
  <si>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</si>
  <si>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</si>
  <si>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</si>
  <si>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</si>
  <si>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</si>
  <si>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</si>
  <si>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</si>
  <si>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</si>
  <si>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</si>
  <si>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</si>
  <si>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</si>
  <si>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</si>
  <si>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</si>
  <si>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</si>
  <si>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</si>
  <si>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</si>
  <si>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</si>
  <si>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</si>
  <si>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</si>
  <si>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</si>
  <si>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</si>
  <si>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</si>
  <si>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</si>
  <si>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</si>
  <si>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</si>
  <si>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</si>
  <si>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</si>
  <si>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</si>
  <si>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</si>
  <si>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</si>
  <si>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</si>
  <si>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</si>
  <si>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</si>
  <si>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</si>
  <si>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</si>
  <si>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</si>
  <si>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</si>
  <si>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</si>
  <si>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</si>
  <si>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</si>
  <si>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</si>
  <si>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</si>
  <si>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</si>
  <si>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</si>
  <si>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</si>
  <si>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</si>
  <si>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</si>
  <si>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</si>
  <si>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</si>
  <si>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</si>
  <si>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</si>
  <si>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</si>
  <si>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</si>
  <si>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</si>
  <si>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</si>
  <si>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</si>
  <si>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</si>
  <si>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</si>
  <si>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</si>
  <si>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</si>
  <si>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</si>
  <si>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</si>
  <si>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</si>
  <si>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</si>
  <si>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</si>
  <si>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</si>
  <si>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</si>
  <si>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</si>
  <si>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</si>
  <si>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</si>
  <si>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</si>
  <si>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</si>
  <si>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</si>
  <si>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</si>
  <si>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</si>
  <si>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</si>
  <si>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</si>
  <si>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</si>
  <si>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</si>
  <si>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</si>
  <si>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</si>
  <si>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</si>
  <si>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</si>
  <si>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</si>
  <si>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</si>
  <si>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</si>
  <si>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</si>
  <si>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</si>
  <si>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</si>
  <si>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</si>
  <si>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</si>
  <si>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</si>
  <si>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</si>
  <si>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</si>
  <si>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</si>
  <si>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</si>
  <si>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</si>
  <si>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</si>
  <si>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</si>
  <si>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</si>
  <si>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</si>
  <si>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</si>
  <si>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</si>
  <si>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</si>
  <si>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</si>
  <si>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</si>
  <si>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</si>
  <si>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</si>
  <si>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</si>
  <si>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</si>
  <si>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</si>
  <si>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</si>
  <si>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</si>
  <si>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</si>
  <si>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</si>
  <si>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</si>
  <si>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</si>
  <si>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</si>
  <si>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</si>
  <si>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</si>
  <si>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</si>
  <si>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</si>
  <si>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</si>
  <si>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</si>
  <si>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</si>
  <si>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</si>
  <si>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</si>
  <si>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</si>
  <si>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</si>
  <si>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</si>
  <si>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</si>
  <si>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</si>
  <si>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</si>
  <si>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</si>
  <si>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</si>
  <si>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</si>
  <si>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</si>
  <si>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</si>
  <si>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</si>
  <si>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</si>
  <si>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</si>
  <si>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</si>
  <si>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</si>
  <si>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</si>
  <si>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</si>
  <si>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</si>
  <si>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</si>
  <si>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</si>
  <si>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</si>
  <si>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</si>
  <si>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</si>
  <si>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</si>
  <si>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</si>
  <si>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</si>
  <si>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</si>
  <si>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</si>
  <si>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</si>
  <si>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</si>
  <si>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</si>
  <si>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</si>
  <si>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</si>
  <si>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</si>
  <si>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</si>
  <si>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</si>
  <si>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</si>
  <si>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</si>
  <si>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</si>
  <si>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</si>
  <si>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</si>
  <si>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</si>
  <si>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</si>
  <si>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</si>
  <si>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</si>
  <si>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</si>
  <si>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</si>
  <si>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</si>
  <si>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</si>
  <si>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</si>
  <si>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</si>
  <si>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</si>
  <si>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</si>
  <si>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</si>
  <si>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</si>
  <si>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</si>
  <si>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</si>
  <si>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</si>
  <si>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</si>
  <si>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</si>
  <si>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</si>
  <si>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</si>
  <si>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</si>
  <si>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</si>
  <si>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</si>
  <si>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</si>
  <si>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</si>
  <si>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</si>
  <si>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</si>
  <si>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</si>
  <si>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</si>
  <si>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</si>
  <si>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</si>
  <si>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</si>
  <si>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</si>
  <si>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</si>
  <si>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</si>
  <si>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</si>
  <si>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</si>
  <si>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</si>
  <si>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</si>
  <si>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</si>
  <si>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</si>
  <si>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</si>
  <si>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</si>
  <si>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</si>
  <si>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</si>
  <si>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</si>
  <si>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</si>
  <si>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</si>
  <si>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</si>
  <si>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</si>
  <si>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</si>
  <si>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</si>
  <si>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</si>
  <si>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</si>
  <si>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</si>
  <si>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</si>
  <si>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</si>
  <si>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</si>
  <si>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</si>
  <si>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</si>
  <si>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</si>
  <si>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</si>
  <si>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</si>
  <si>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</si>
  <si>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</si>
  <si>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</si>
  <si>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</si>
  <si>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</si>
  <si>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</si>
  <si>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</si>
  <si>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</si>
  <si>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</si>
  <si>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</si>
  <si>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</si>
  <si>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</si>
  <si>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</si>
  <si>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</si>
  <si>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</si>
  <si>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</si>
  <si>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</si>
  <si>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</si>
  <si>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</si>
  <si>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</si>
  <si>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</si>
  <si>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</si>
  <si>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</si>
  <si>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</si>
  <si>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</si>
  <si>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</si>
  <si>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</si>
  <si>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</si>
  <si>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</si>
  <si>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</si>
  <si>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</si>
  <si>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</si>
  <si>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</si>
  <si>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</si>
  <si>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</si>
  <si>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</si>
  <si>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</si>
  <si>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</si>
  <si>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</si>
  <si>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</si>
  <si>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</si>
  <si>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</si>
  <si>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</si>
  <si>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</si>
  <si>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</si>
  <si>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</si>
  <si>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</si>
  <si>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</si>
  <si>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</si>
  <si>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</si>
  <si>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</si>
  <si>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</si>
  <si>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</si>
  <si>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</si>
  <si>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</si>
  <si>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</si>
  <si>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</si>
  <si>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</si>
  <si>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</si>
  <si>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</si>
  <si>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</si>
  <si>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</si>
  <si>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</si>
  <si>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</si>
  <si>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</si>
  <si>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</si>
  <si>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</si>
  <si>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</si>
  <si>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</si>
  <si>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</si>
  <si>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</si>
  <si>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</si>
  <si>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</si>
  <si>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</si>
  <si>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</si>
  <si>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</si>
  <si>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</si>
  <si>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</si>
  <si>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</si>
  <si>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</si>
  <si>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</si>
  <si>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</si>
  <si>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</si>
  <si>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</si>
  <si>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</si>
  <si>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</si>
  <si>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</si>
  <si>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</si>
  <si>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</si>
  <si>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</si>
  <si>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</si>
  <si>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</si>
  <si>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</si>
  <si>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</si>
  <si>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</si>
  <si>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</si>
  <si>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</si>
  <si>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</si>
  <si>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</si>
  <si>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</si>
  <si>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</si>
  <si>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</si>
  <si>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</si>
  <si>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</si>
  <si>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</si>
  <si>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</si>
  <si>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</si>
  <si>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</si>
  <si>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</si>
  <si>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</si>
  <si>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</si>
  <si>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</si>
  <si>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</si>
  <si>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</si>
  <si>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</si>
  <si>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</si>
  <si>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</si>
  <si>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</si>
  <si>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</si>
  <si>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</si>
  <si>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</si>
  <si>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</si>
  <si>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</si>
  <si>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</si>
  <si>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</si>
  <si>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</si>
  <si>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</si>
  <si>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</si>
  <si>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</si>
  <si>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</si>
  <si>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</si>
  <si>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</si>
  <si>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</si>
  <si>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</si>
  <si>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</si>
  <si>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</si>
  <si>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</si>
  <si>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</si>
  <si>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</si>
  <si>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</si>
  <si>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</si>
  <si>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</si>
  <si>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</si>
  <si>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</si>
  <si>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</si>
  <si>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</si>
  <si>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</si>
  <si>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</si>
  <si>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</si>
  <si>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</si>
  <si>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</si>
  <si>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</si>
  <si>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</si>
  <si>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</si>
  <si>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</si>
  <si>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</si>
  <si>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</si>
  <si>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</si>
  <si>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</si>
  <si>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</si>
  <si>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</si>
  <si>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</si>
  <si>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</si>
  <si>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</si>
  <si>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</si>
  <si>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</si>
  <si>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</si>
  <si>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</si>
  <si>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</si>
  <si>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</si>
  <si>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</si>
  <si>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</si>
  <si>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</si>
  <si>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</si>
  <si>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</si>
  <si>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</si>
  <si>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</si>
  <si>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</si>
  <si>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</si>
  <si>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</si>
  <si>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</si>
  <si>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</si>
  <si>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</si>
  <si>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</si>
  <si>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</si>
  <si>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</si>
  <si>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</si>
  <si>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</si>
  <si>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</si>
  <si>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</si>
  <si>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</si>
  <si>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</si>
  <si>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</si>
  <si>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</si>
  <si>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</si>
  <si>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</si>
  <si>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</si>
  <si>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</si>
  <si>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</si>
  <si>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</si>
  <si>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</si>
  <si>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</si>
  <si>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</si>
  <si>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</si>
  <si>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</si>
  <si>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</si>
  <si>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</si>
  <si>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</si>
  <si>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</si>
  <si>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</si>
  <si>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</si>
  <si>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</si>
  <si>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</si>
  <si>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</si>
  <si>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</si>
  <si>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</si>
  <si>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</si>
  <si>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</si>
  <si>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</si>
  <si>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</si>
  <si>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</si>
  <si>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</si>
  <si>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</si>
  <si>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</si>
  <si>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</si>
  <si>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</si>
  <si>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</si>
  <si>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</si>
  <si>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</si>
  <si>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</si>
  <si>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</si>
  <si>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</si>
  <si>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</si>
  <si>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</si>
  <si>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</si>
  <si>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</si>
  <si>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</si>
  <si>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</si>
  <si>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</si>
  <si>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</si>
  <si>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</si>
  <si>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</si>
  <si>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</si>
  <si>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</si>
  <si>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</si>
  <si>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</si>
  <si>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</si>
  <si>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</si>
  <si>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</si>
  <si>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</si>
  <si>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</si>
  <si>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</si>
  <si>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</si>
  <si>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</si>
  <si>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</si>
  <si>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</si>
  <si>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</si>
  <si>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</si>
  <si>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</si>
  <si>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</si>
  <si>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</si>
  <si>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</si>
  <si>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</si>
  <si>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</si>
  <si>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</si>
  <si>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</si>
  <si>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</si>
  <si>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</si>
  <si>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</si>
  <si>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</si>
  <si>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</si>
  <si>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</si>
  <si>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</si>
  <si>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</si>
  <si>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</si>
  <si>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</si>
  <si>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</si>
  <si>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</si>
  <si>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</si>
  <si>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</si>
  <si>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</si>
  <si>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</si>
  <si>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</si>
  <si>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</si>
  <si>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</si>
  <si>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</si>
  <si>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</si>
  <si>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</si>
  <si>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</si>
  <si>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</si>
  <si>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</si>
  <si>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</si>
  <si>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</si>
  <si>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</si>
  <si>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</si>
  <si>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</si>
  <si>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</si>
  <si>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</si>
  <si>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</si>
  <si>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</si>
  <si>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</si>
  <si>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</si>
  <si>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</si>
  <si>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</si>
  <si>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</si>
  <si>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</si>
  <si>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</si>
  <si>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</si>
  <si>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</si>
  <si>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</si>
  <si>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</si>
  <si>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</si>
  <si>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</si>
  <si>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</si>
  <si>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</si>
  <si>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</si>
  <si>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</si>
  <si>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</si>
  <si>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</si>
  <si>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</si>
  <si>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</si>
  <si>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</si>
  <si>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</si>
  <si>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</si>
  <si>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</si>
  <si>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</si>
  <si>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</si>
  <si>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</si>
  <si>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</si>
  <si>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</si>
  <si>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</si>
  <si>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</si>
  <si>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</si>
  <si>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</si>
  <si>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</si>
  <si>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</si>
  <si>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</si>
  <si>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</si>
  <si>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</si>
  <si>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</si>
  <si>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</si>
  <si>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</si>
  <si>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</si>
  <si>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</si>
  <si>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</si>
  <si>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</si>
  <si>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</si>
  <si>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</si>
  <si>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</si>
  <si>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</si>
  <si>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</si>
  <si>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</si>
  <si>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</si>
  <si>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</si>
  <si>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</si>
  <si>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</si>
  <si>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</si>
  <si>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</si>
  <si>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</si>
  <si>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</si>
  <si>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</si>
  <si>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</si>
  <si>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</si>
  <si>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</si>
  <si>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</si>
  <si>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</si>
  <si>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</si>
  <si>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</si>
  <si>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</si>
  <si>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</si>
  <si>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</si>
  <si>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</si>
  <si>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</si>
  <si>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</si>
  <si>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</si>
  <si>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</si>
  <si>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</si>
  <si>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</si>
  <si>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</si>
  <si>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</si>
  <si>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</si>
  <si>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</si>
  <si>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</si>
  <si>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</si>
  <si>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</si>
  <si>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</si>
  <si>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</si>
  <si>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</si>
  <si>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</si>
  <si>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</si>
  <si>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</si>
  <si>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</si>
  <si>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</si>
  <si>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</si>
  <si>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</si>
  <si>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</si>
  <si>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</si>
  <si>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</si>
  <si>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</si>
  <si>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</si>
  <si>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</si>
  <si>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</si>
  <si>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</si>
  <si>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</si>
  <si>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</si>
  <si>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</si>
  <si>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</si>
  <si>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</si>
  <si>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</si>
  <si>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</si>
  <si>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</si>
  <si>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</si>
  <si>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</si>
  <si>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</si>
  <si>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</si>
  <si>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</si>
  <si>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</si>
  <si>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</si>
  <si>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</si>
  <si>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</si>
  <si>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</si>
  <si>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</si>
  <si>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</si>
  <si>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</si>
  <si>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</si>
  <si>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</si>
  <si>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</si>
  <si>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</si>
  <si>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</si>
  <si>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</si>
  <si>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</si>
  <si>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</si>
  <si>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</si>
  <si>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</si>
  <si>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</si>
  <si>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</si>
  <si>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</si>
  <si>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</si>
  <si>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</si>
  <si>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</si>
  <si>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</si>
  <si>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</si>
  <si>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</si>
  <si>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</si>
  <si>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</si>
  <si>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</si>
  <si>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</si>
  <si>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</si>
  <si>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</si>
  <si>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</si>
  <si>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</si>
  <si>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</si>
  <si>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</si>
  <si>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</si>
  <si>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</si>
  <si>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</si>
  <si>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</si>
  <si>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</si>
  <si>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</si>
  <si>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</si>
  <si>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</si>
  <si>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</si>
  <si>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</si>
  <si>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</si>
  <si>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</si>
  <si>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</si>
  <si>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</si>
  <si>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</si>
  <si>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</si>
  <si>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</si>
  <si>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</si>
  <si>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</si>
  <si>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</si>
  <si>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</si>
  <si>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</si>
  <si>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</si>
  <si>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</si>
  <si>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</si>
  <si>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</si>
  <si>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</si>
  <si>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</si>
  <si>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</si>
  <si>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</si>
  <si>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</si>
  <si>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</si>
  <si>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</si>
  <si>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</si>
  <si>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</si>
  <si>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</si>
  <si>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</si>
  <si>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</si>
  <si>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</si>
  <si>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</si>
  <si>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</si>
  <si>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</si>
  <si>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</si>
  <si>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</si>
  <si>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</si>
  <si>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</si>
  <si>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</si>
  <si>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</si>
  <si>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</si>
  <si>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</si>
  <si>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</si>
  <si>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</si>
  <si>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</si>
  <si>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</si>
  <si>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</si>
  <si>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</si>
  <si>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</si>
  <si>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</si>
  <si>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</si>
  <si>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</si>
  <si>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</si>
  <si>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</si>
  <si>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</si>
  <si>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</si>
  <si>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</si>
  <si>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</si>
  <si>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</si>
  <si>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</si>
  <si>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</si>
  <si>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</si>
  <si>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</si>
  <si>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</si>
  <si>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</si>
  <si>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</si>
  <si>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</si>
  <si>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</si>
  <si>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</si>
  <si>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</si>
  <si>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</si>
  <si>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</si>
  <si>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</si>
  <si>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</si>
  <si>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</si>
  <si>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</si>
  <si>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</si>
  <si>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</si>
  <si>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</si>
  <si>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</si>
  <si>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</si>
  <si>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</si>
  <si>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</si>
  <si>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</si>
  <si>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</si>
  <si>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</si>
  <si>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</si>
  <si>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</si>
  <si>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</si>
  <si>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</si>
  <si>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</si>
  <si>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</si>
  <si>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</si>
  <si>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</si>
  <si>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</si>
  <si>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</si>
  <si>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</si>
  <si>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</si>
  <si>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</si>
  <si>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</si>
  <si>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</si>
  <si>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</si>
  <si>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</si>
  <si>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</si>
  <si>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</si>
  <si>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</si>
  <si>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</si>
  <si>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</si>
  <si>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</si>
  <si>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</si>
  <si>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</si>
  <si>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</si>
  <si>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</si>
  <si>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</si>
  <si>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</si>
  <si>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</si>
  <si>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</si>
  <si>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</si>
  <si>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</si>
  <si>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</si>
  <si>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</si>
  <si>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</si>
  <si>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</si>
  <si>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</si>
  <si>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</si>
  <si>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</si>
  <si>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</si>
  <si>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</si>
  <si>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</si>
  <si>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</si>
  <si>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</si>
  <si>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</si>
  <si>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</si>
  <si>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</si>
  <si>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</si>
  <si>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</si>
  <si>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</si>
  <si>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</si>
  <si>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</si>
  <si>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</si>
  <si>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</si>
  <si>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</si>
  <si>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</si>
  <si>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</si>
  <si>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</si>
  <si>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</si>
  <si>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</si>
  <si>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</si>
  <si>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</si>
  <si>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</si>
  <si>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</si>
  <si>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</si>
  <si>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</si>
  <si>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</si>
  <si>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</si>
  <si>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</si>
  <si>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</si>
  <si>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</si>
  <si>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</si>
  <si>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</si>
  <si>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</si>
  <si>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</si>
  <si>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</si>
  <si>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</si>
  <si>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</si>
  <si>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</si>
  <si>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</si>
  <si>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</si>
  <si>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</si>
  <si>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</si>
  <si>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</si>
  <si>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</si>
  <si>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</si>
  <si>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</si>
  <si>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</si>
  <si>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</si>
  <si>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</si>
  <si>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</si>
  <si>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</si>
  <si>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</si>
  <si>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</si>
  <si>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</si>
  <si>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</si>
  <si>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</si>
  <si>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</si>
  <si>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</si>
  <si>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</si>
  <si>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</si>
  <si>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</si>
  <si>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</si>
  <si>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</si>
  <si>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</si>
  <si>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</si>
  <si>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</si>
  <si>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</si>
  <si>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</si>
  <si>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</si>
  <si>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</si>
  <si>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</si>
  <si>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</si>
  <si>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</si>
  <si>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</si>
  <si>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</si>
  <si>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</si>
  <si>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</si>
  <si>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</si>
  <si>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</si>
  <si>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</si>
  <si>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</si>
  <si>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</si>
  <si>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</si>
  <si>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</si>
  <si>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</si>
  <si>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</si>
  <si>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</si>
  <si>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</si>
  <si>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</si>
  <si>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</si>
  <si>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</si>
  <si>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</si>
  <si>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</si>
  <si>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</si>
  <si>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</si>
  <si>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</si>
  <si>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</si>
  <si>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</si>
  <si>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</si>
  <si>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</si>
  <si>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</si>
  <si>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</si>
  <si>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</si>
  <si>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</si>
  <si>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</si>
  <si>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</si>
  <si>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</si>
  <si>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</si>
  <si>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</si>
  <si>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</si>
  <si>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</si>
  <si>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</si>
  <si>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</si>
  <si>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</si>
  <si>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</si>
  <si>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</si>
  <si>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</si>
  <si>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</si>
  <si>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</si>
  <si>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</si>
  <si>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</si>
  <si>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</si>
  <si>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</si>
  <si>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</si>
  <si>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</si>
  <si>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</si>
  <si>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</si>
  <si>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</si>
  <si>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</si>
  <si>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</si>
  <si>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</si>
  <si>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</si>
  <si>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</si>
  <si>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</si>
  <si>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</si>
  <si>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</si>
  <si>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</si>
  <si>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</si>
  <si>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</si>
  <si>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</si>
  <si>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</si>
  <si>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</si>
  <si>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</si>
  <si>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</si>
  <si>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</si>
  <si>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</si>
  <si>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</si>
  <si>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</si>
  <si>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</si>
  <si>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</si>
  <si>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</si>
  <si>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</si>
  <si>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</si>
  <si>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</si>
  <si>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</si>
  <si>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</si>
  <si>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</si>
  <si>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</si>
  <si>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</si>
  <si>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</si>
  <si>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</si>
  <si>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</si>
  <si>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</si>
  <si>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</si>
  <si>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</si>
  <si>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</si>
  <si>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</si>
  <si>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</si>
  <si>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</si>
  <si>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</si>
  <si>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</si>
  <si>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</si>
  <si>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</si>
  <si>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</si>
  <si>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</si>
  <si>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</si>
  <si>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</si>
  <si>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</si>
  <si>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</si>
  <si>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</si>
  <si>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</si>
  <si>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</si>
  <si>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</si>
  <si>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</si>
  <si>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</si>
  <si>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</si>
  <si>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</si>
  <si>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</si>
  <si>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</si>
  <si>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</si>
  <si>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</si>
  <si>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</si>
  <si>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</si>
  <si>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</si>
  <si>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</si>
  <si>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</si>
  <si>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</si>
  <si>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</si>
  <si>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</si>
  <si>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</si>
  <si>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</si>
  <si>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</si>
  <si>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</si>
  <si>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</si>
  <si>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</si>
  <si>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</si>
  <si>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</si>
  <si>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</si>
  <si>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</si>
  <si>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</si>
  <si>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</si>
  <si>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</si>
  <si>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</si>
  <si>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</si>
  <si>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</si>
  <si>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</si>
  <si>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</si>
  <si>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</si>
  <si>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</si>
  <si>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</si>
  <si>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</si>
  <si>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</si>
  <si>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</si>
  <si>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</si>
  <si>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</si>
  <si>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</si>
  <si>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</si>
  <si>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</si>
  <si>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</si>
  <si>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</si>
  <si>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</si>
  <si>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</si>
  <si>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</si>
  <si>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</si>
  <si>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</si>
  <si>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</si>
  <si>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</si>
  <si>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</si>
  <si>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</si>
  <si>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</si>
  <si>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</si>
  <si>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</si>
  <si>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</si>
  <si>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</si>
  <si>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</si>
  <si>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</si>
  <si>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</si>
  <si>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</si>
  <si>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</si>
  <si>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</si>
  <si>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</si>
  <si>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</si>
  <si>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</si>
  <si>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</si>
  <si>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</si>
  <si>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</si>
  <si>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</si>
  <si>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</si>
  <si>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</si>
  <si>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</si>
  <si>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</si>
  <si>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</si>
  <si>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</si>
  <si>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</si>
  <si>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</si>
  <si>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</si>
  <si>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</si>
  <si>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</si>
  <si>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</si>
  <si>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</si>
  <si>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</si>
  <si>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</si>
  <si>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</si>
  <si>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</si>
  <si>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</si>
  <si>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</si>
  <si>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</si>
  <si>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</si>
  <si>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</si>
  <si>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</si>
  <si>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</si>
  <si>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</si>
  <si>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</si>
  <si>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</si>
  <si>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</si>
  <si>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</si>
  <si>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</si>
  <si>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</si>
  <si>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</si>
  <si>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</si>
  <si>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</si>
  <si>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</si>
  <si>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</si>
  <si>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</si>
  <si>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</si>
  <si>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</si>
  <si>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</si>
  <si>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</si>
  <si>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</si>
  <si>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</si>
  <si>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</si>
  <si>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</si>
  <si>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</si>
  <si>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</si>
  <si>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</si>
  <si>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</si>
  <si>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</si>
  <si>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</si>
  <si>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</si>
  <si>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</si>
  <si>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</si>
  <si>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</si>
  <si>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</si>
  <si>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</si>
  <si>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</si>
  <si>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</si>
  <si>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</si>
  <si>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</si>
  <si>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</si>
  <si>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</si>
  <si>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</si>
  <si>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</si>
  <si>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</si>
  <si>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</si>
  <si>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</si>
  <si>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</si>
  <si>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</si>
  <si>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</si>
  <si>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</si>
  <si>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</si>
  <si>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</si>
  <si>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</si>
  <si>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</si>
  <si>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</si>
  <si>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</si>
  <si>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</si>
  <si>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</si>
  <si>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</si>
  <si>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</si>
  <si>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</si>
  <si>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</si>
  <si>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</si>
  <si>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</si>
  <si>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</si>
  <si>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</si>
  <si>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</si>
  <si>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</si>
  <si>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</si>
  <si>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</si>
  <si>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</si>
  <si>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</si>
  <si>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</si>
  <si>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</si>
  <si>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</si>
  <si>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</si>
  <si>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</si>
  <si>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</si>
  <si>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</si>
  <si>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</si>
  <si>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</si>
  <si>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</si>
  <si>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</si>
  <si>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</si>
  <si>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</si>
  <si>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</si>
  <si>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</si>
  <si>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</si>
  <si>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</si>
  <si>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</si>
  <si>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</si>
  <si>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</si>
  <si>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</si>
  <si>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</si>
  <si>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</si>
  <si>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</si>
  <si>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</si>
  <si>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</si>
  <si>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</si>
  <si>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</si>
  <si>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</si>
  <si>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</si>
  <si>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</si>
  <si>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</si>
  <si>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</si>
  <si>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</si>
  <si>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</si>
  <si>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</si>
  <si>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</si>
  <si>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</si>
  <si>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</si>
  <si>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</si>
  <si>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</si>
  <si>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</si>
  <si>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</si>
  <si>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</si>
  <si>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</si>
  <si>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</si>
  <si>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</si>
  <si>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</si>
  <si>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</si>
  <si>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</si>
  <si>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</si>
  <si>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</si>
  <si>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</si>
  <si>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</si>
  <si>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</si>
  <si>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</si>
  <si>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</si>
  <si>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</si>
  <si>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</si>
  <si>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</si>
  <si>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</si>
  <si>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</si>
  <si>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</si>
  <si>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</si>
  <si>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</si>
  <si>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</si>
  <si>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</si>
  <si>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</si>
  <si>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</si>
  <si>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</si>
  <si>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</si>
  <si>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</si>
  <si>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</si>
  <si>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</si>
  <si>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</si>
  <si>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</si>
  <si>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</si>
  <si>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</si>
  <si>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</si>
  <si>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</si>
  <si>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</si>
  <si>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</si>
  <si>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</si>
  <si>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</si>
  <si>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</si>
  <si>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</si>
  <si>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</si>
  <si>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</si>
  <si>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</si>
  <si>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</si>
  <si>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</si>
  <si>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</si>
  <si>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</si>
  <si>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</si>
  <si>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</si>
  <si>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</si>
  <si>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</si>
  <si>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</si>
  <si>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</si>
  <si>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</si>
  <si>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</si>
  <si>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</si>
  <si>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</si>
  <si>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</si>
  <si>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</si>
  <si>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</si>
  <si>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</si>
  <si>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</si>
  <si>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</si>
  <si>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</si>
  <si>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</si>
  <si>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</si>
  <si>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</si>
  <si>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</si>
  <si>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</si>
  <si>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</si>
  <si>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</si>
  <si>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</si>
  <si>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</si>
  <si>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</si>
  <si>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</si>
  <si>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</si>
  <si>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</si>
  <si>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</si>
  <si>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</si>
  <si>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</si>
  <si>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</si>
  <si>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</si>
  <si>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</si>
  <si>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</si>
  <si>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</si>
  <si>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</si>
  <si>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</si>
  <si>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</si>
  <si>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</si>
  <si>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</si>
  <si>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</si>
  <si>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</si>
  <si>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</si>
  <si>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</si>
  <si>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</si>
  <si>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</si>
  <si>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</si>
  <si>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</si>
  <si>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</si>
  <si>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</si>
  <si>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</si>
  <si>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</si>
  <si>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</si>
  <si>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</si>
  <si>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</si>
  <si>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</si>
  <si>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</si>
  <si>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</si>
  <si>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</si>
  <si>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</si>
  <si>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</si>
  <si>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</si>
  <si>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</si>
  <si>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</si>
  <si>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</si>
  <si>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</si>
  <si>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</si>
  <si>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</si>
  <si>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</si>
  <si>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</si>
  <si>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</si>
  <si>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</si>
  <si>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</si>
  <si>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</si>
  <si>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</si>
  <si>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</si>
  <si>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</si>
  <si>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</si>
  <si>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</si>
  <si>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</si>
  <si>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</si>
  <si>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</si>
  <si>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</si>
  <si>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</si>
  <si>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</si>
  <si>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</si>
  <si>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</si>
  <si>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</si>
  <si>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</si>
  <si>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</si>
  <si>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</si>
  <si>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</si>
  <si>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</si>
  <si>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</si>
  <si>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</si>
  <si>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</si>
  <si>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</si>
  <si>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</si>
  <si>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</si>
  <si>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</si>
  <si>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</si>
  <si>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</si>
  <si>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</si>
  <si>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</si>
  <si>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</si>
  <si>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</si>
  <si>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</si>
  <si>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</si>
  <si>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</si>
  <si>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</si>
  <si>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</si>
  <si>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</si>
  <si>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</si>
  <si>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</si>
  <si>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</si>
  <si>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</si>
  <si>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</si>
  <si>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</si>
  <si>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</si>
  <si>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</si>
  <si>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</si>
  <si>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</si>
  <si>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</si>
  <si>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</si>
  <si>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</si>
  <si>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</si>
  <si>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</si>
  <si>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</si>
  <si>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</si>
  <si>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</si>
  <si>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</si>
  <si>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</si>
  <si>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</si>
  <si>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</si>
  <si>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</si>
  <si>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</si>
  <si>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</si>
  <si>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</si>
  <si>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</si>
  <si>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</si>
  <si>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</si>
  <si>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</si>
  <si>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</si>
  <si>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</si>
  <si>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</si>
  <si>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</si>
  <si>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</si>
  <si>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</si>
  <si>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</si>
  <si>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</si>
  <si>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</si>
  <si>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</si>
  <si>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</si>
  <si>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</si>
  <si>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</si>
  <si>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</si>
  <si>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</si>
  <si>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</si>
  <si>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</si>
  <si>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</si>
  <si>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</si>
  <si>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</si>
  <si>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</si>
  <si>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</si>
  <si>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</si>
  <si>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</si>
  <si>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</si>
  <si>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</si>
  <si>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</si>
  <si>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</si>
  <si>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</si>
  <si>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</si>
  <si>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</si>
  <si>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</si>
  <si>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</si>
  <si>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</si>
  <si>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</si>
  <si>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</si>
  <si>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</si>
  <si>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</si>
  <si>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</si>
  <si>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</si>
  <si>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</si>
  <si>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</si>
  <si>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</si>
  <si>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</si>
  <si>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</si>
  <si>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</si>
  <si>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</si>
  <si>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</si>
  <si>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</si>
  <si>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</si>
  <si>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</si>
  <si>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</si>
  <si>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</si>
  <si>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</si>
  <si>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</si>
  <si>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</si>
  <si>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</si>
  <si>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</si>
  <si>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</si>
  <si>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</si>
  <si>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</si>
  <si>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</si>
  <si>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</si>
  <si>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</si>
  <si>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</si>
  <si>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</si>
  <si>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</si>
  <si>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</si>
  <si>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</si>
  <si>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</si>
  <si>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</si>
  <si>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</si>
  <si>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</si>
  <si>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</si>
  <si>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</si>
  <si>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</si>
  <si>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</si>
  <si>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</si>
  <si>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</si>
  <si>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</si>
  <si>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</si>
  <si>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</si>
  <si>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</si>
  <si>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</si>
  <si>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</si>
  <si>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</si>
  <si>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</si>
  <si>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</si>
  <si>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</si>
  <si>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</si>
  <si>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</si>
  <si>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</si>
  <si>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</si>
  <si>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</si>
  <si>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</si>
  <si>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</si>
  <si>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</si>
  <si>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</si>
  <si>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</si>
  <si>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</si>
  <si>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</si>
  <si>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</si>
  <si>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</si>
  <si>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</si>
  <si>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</si>
  <si>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</si>
  <si>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</si>
  <si>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</si>
  <si>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</si>
  <si>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</si>
  <si>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</si>
  <si>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</si>
  <si>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</si>
  <si>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</si>
  <si>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</si>
  <si>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</si>
  <si>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</si>
  <si>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</si>
  <si>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</si>
  <si>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</si>
  <si>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</si>
  <si>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</si>
  <si>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</si>
  <si>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</si>
  <si>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</si>
  <si>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</si>
  <si>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</si>
  <si>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</si>
  <si>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</si>
  <si>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</si>
  <si>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</si>
  <si>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</si>
  <si>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</si>
  <si>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</si>
  <si>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</si>
  <si>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</si>
  <si>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</si>
  <si>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</si>
  <si>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</si>
  <si>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</si>
  <si>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</si>
  <si>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</si>
  <si>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</si>
  <si>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</si>
  <si>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</si>
  <si>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</si>
  <si>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</si>
  <si>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</si>
  <si>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</si>
  <si>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</si>
  <si>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</si>
  <si>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</si>
  <si>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</si>
  <si>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</si>
  <si>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</si>
  <si>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</si>
  <si>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</si>
  <si>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</si>
  <si>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</si>
  <si>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</si>
  <si>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</si>
  <si>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</si>
  <si>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</si>
  <si>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</si>
  <si>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</si>
  <si>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</si>
  <si>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</si>
  <si>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</si>
  <si>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</si>
  <si>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</si>
  <si>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</si>
  <si>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</si>
  <si>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</si>
  <si>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</si>
  <si>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</si>
  <si>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</si>
  <si>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</si>
  <si>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</si>
  <si>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</si>
  <si>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</si>
  <si>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</si>
  <si>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</si>
  <si>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</si>
  <si>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</si>
  <si>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</si>
  <si>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</si>
  <si>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</si>
  <si>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</si>
  <si>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</si>
  <si>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</si>
  <si>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</si>
  <si>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</si>
  <si>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</si>
  <si>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</si>
  <si>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</si>
  <si>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</si>
  <si>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</si>
  <si>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</si>
  <si>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</si>
  <si>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</si>
  <si>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</si>
  <si>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</si>
  <si>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</si>
  <si>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</si>
  <si>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</si>
  <si>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</si>
  <si>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</si>
  <si>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</si>
  <si>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</si>
  <si>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</si>
  <si>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</si>
  <si>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</si>
  <si>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</si>
  <si>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</si>
  <si>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</si>
  <si>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</si>
  <si>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</si>
  <si>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</si>
  <si>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</si>
  <si>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</si>
  <si>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</si>
  <si>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</si>
  <si>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</si>
  <si>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</si>
  <si>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</si>
  <si>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</si>
  <si>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</si>
  <si>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</si>
  <si>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</si>
  <si>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</si>
  <si>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</si>
  <si>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</si>
  <si>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</si>
  <si>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</si>
  <si>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</si>
  <si>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</si>
  <si>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</si>
  <si>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</si>
  <si>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</si>
  <si>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</si>
  <si>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</si>
  <si>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</si>
  <si>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</si>
  <si>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</si>
  <si>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</si>
  <si>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</si>
  <si>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</si>
  <si>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</si>
  <si>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</si>
  <si>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</si>
  <si>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</si>
  <si>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</si>
  <si>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</si>
  <si>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</si>
  <si>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</si>
  <si>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</si>
  <si>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</si>
  <si>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</si>
  <si>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</si>
  <si>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</si>
  <si>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</si>
  <si>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</si>
  <si>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</si>
  <si>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</si>
  <si>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</si>
  <si>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</si>
  <si>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</si>
  <si>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</si>
  <si>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</si>
  <si>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</si>
  <si>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</si>
  <si>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</si>
  <si>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</si>
  <si>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</si>
  <si>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</si>
  <si>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</si>
  <si>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</si>
  <si>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</si>
  <si>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</si>
  <si>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</si>
  <si>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</si>
  <si>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</si>
  <si>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</si>
  <si>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</si>
  <si>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</si>
  <si>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</si>
  <si>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</si>
  <si>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</si>
  <si>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</si>
  <si>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</si>
  <si>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</si>
  <si>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</si>
  <si>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</si>
  <si>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</si>
  <si>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</si>
  <si>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</si>
  <si>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</si>
  <si>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</si>
  <si>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</si>
  <si>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</si>
  <si>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</si>
  <si>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</si>
  <si>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</si>
  <si>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</si>
  <si>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</si>
  <si>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</si>
  <si>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</si>
  <si>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</si>
  <si>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</si>
  <si>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</si>
  <si>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</si>
  <si>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</si>
  <si>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</si>
  <si>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</si>
  <si>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</si>
  <si>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</si>
  <si>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</si>
  <si>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</si>
  <si>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</si>
  <si>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</si>
  <si>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</si>
  <si>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</si>
  <si>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</si>
  <si>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</si>
  <si>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</si>
  <si>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</si>
  <si>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</si>
  <si>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</si>
  <si>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</si>
  <si>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</si>
  <si>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</si>
  <si>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</si>
  <si>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</si>
  <si>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</si>
  <si>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</si>
  <si>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</si>
  <si>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</si>
  <si>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</si>
  <si>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</si>
  <si>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</si>
  <si>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</si>
  <si>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</si>
  <si>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</si>
  <si>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</si>
  <si>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</si>
  <si>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</si>
  <si>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</si>
  <si>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</si>
  <si>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</si>
  <si>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</si>
  <si>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</si>
  <si>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</si>
  <si>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</si>
  <si>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</si>
  <si>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</si>
  <si>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</si>
  <si>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</si>
  <si>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</si>
  <si>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</si>
  <si>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</si>
  <si>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</si>
  <si>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</si>
  <si>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</si>
  <si>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</si>
  <si>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</si>
  <si>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</si>
  <si>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</si>
  <si>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</si>
  <si>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</si>
  <si>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</si>
  <si>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</si>
  <si>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</si>
  <si>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</si>
  <si>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</si>
  <si>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</si>
  <si>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</si>
  <si>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</si>
  <si>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</si>
  <si>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</si>
  <si>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</si>
  <si>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</si>
  <si>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</si>
  <si>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</si>
  <si>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</si>
  <si>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</si>
  <si>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</si>
  <si>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</si>
  <si>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</si>
  <si>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</si>
  <si>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</si>
  <si>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</si>
  <si>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</si>
  <si>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</si>
  <si>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</si>
  <si>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</si>
  <si>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</si>
  <si>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</si>
  <si>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</si>
  <si>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</si>
  <si>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</si>
  <si>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</si>
  <si>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</si>
  <si>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</si>
  <si>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</si>
  <si>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</si>
  <si>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</si>
  <si>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</si>
  <si>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</si>
  <si>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</si>
  <si>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</si>
  <si>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</si>
  <si>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</si>
  <si>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</si>
  <si>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</si>
  <si>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</si>
  <si>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</si>
  <si>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</si>
  <si>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</si>
  <si>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</si>
  <si>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</si>
  <si>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</si>
  <si>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</si>
  <si>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</si>
  <si>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</si>
  <si>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</si>
  <si>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</si>
  <si>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</si>
  <si>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</si>
  <si>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</si>
  <si>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</si>
  <si>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</si>
  <si>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</si>
  <si>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</si>
  <si>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</si>
  <si>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</si>
  <si>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</si>
  <si>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</si>
  <si>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</si>
  <si>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</si>
  <si>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</si>
  <si>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</si>
  <si>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</si>
  <si>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</si>
  <si>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</si>
  <si>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</si>
  <si>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</si>
  <si>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</si>
  <si>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</si>
  <si>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</si>
  <si>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</si>
  <si>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</si>
  <si>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</si>
  <si>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</si>
  <si>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</si>
  <si>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</si>
  <si>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</si>
  <si>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</si>
  <si>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</si>
  <si>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</si>
  <si>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</si>
  <si>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</si>
  <si>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</si>
  <si>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</si>
  <si>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</si>
  <si>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</si>
  <si>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</si>
  <si>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</si>
  <si>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</si>
  <si>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</si>
  <si>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</si>
  <si>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</si>
  <si>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</si>
  <si>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</si>
  <si>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</si>
  <si>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</si>
  <si>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</si>
  <si>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</si>
  <si>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</si>
  <si>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</si>
  <si>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</si>
  <si>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</si>
  <si>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</si>
  <si>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</si>
  <si>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</si>
  <si>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</si>
  <si>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</si>
  <si>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</si>
  <si>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</si>
  <si>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</si>
  <si>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</si>
  <si>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</si>
  <si>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</si>
  <si>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</si>
  <si>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</si>
  <si>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</si>
  <si>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</si>
  <si>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</si>
  <si>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</si>
  <si>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</si>
  <si>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</si>
  <si>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</si>
  <si>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</si>
  <si>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</si>
  <si>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</si>
  <si>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</si>
  <si>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</si>
  <si>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</si>
  <si>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</si>
  <si>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</si>
  <si>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</si>
  <si>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</si>
  <si>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</si>
  <si>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</si>
  <si>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</si>
  <si>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</si>
  <si>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</si>
  <si>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</si>
  <si>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</si>
  <si>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</si>
  <si>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</si>
  <si>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</si>
  <si>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</si>
  <si>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</si>
  <si>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</si>
  <si>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</si>
  <si>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</si>
  <si>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</si>
  <si>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</si>
  <si>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</si>
  <si>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</si>
  <si>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</si>
  <si>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</si>
  <si>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</si>
  <si>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</si>
  <si>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</si>
  <si>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</si>
  <si>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</si>
  <si>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</si>
  <si>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</si>
  <si>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</si>
  <si>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</si>
  <si>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</si>
  <si>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</si>
  <si>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</si>
  <si>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</si>
  <si>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</si>
  <si>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</si>
  <si>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</si>
  <si>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</si>
  <si>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</si>
  <si>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</si>
  <si>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</si>
  <si>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</si>
  <si>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</si>
  <si>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</si>
  <si>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</si>
  <si>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</si>
  <si>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</si>
  <si>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</si>
  <si>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</si>
  <si>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</si>
  <si>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</si>
  <si>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</si>
  <si>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</si>
  <si>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</si>
  <si>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</si>
  <si>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</si>
  <si>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</si>
  <si>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</si>
  <si>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</si>
  <si>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</si>
  <si>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</si>
  <si>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</si>
  <si>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</si>
  <si>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</si>
  <si>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</si>
  <si>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</si>
  <si>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</si>
  <si>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</si>
  <si>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</si>
  <si>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</si>
  <si>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</si>
  <si>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</si>
  <si>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</si>
  <si>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</si>
  <si>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</si>
  <si>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</si>
  <si>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</si>
  <si>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</si>
  <si>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</si>
  <si>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</si>
  <si>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</si>
  <si>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</si>
  <si>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</si>
  <si>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</si>
  <si>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</si>
  <si>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</si>
  <si>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</si>
  <si>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</si>
  <si>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</si>
  <si>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</si>
  <si>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</si>
  <si>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</si>
  <si>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</si>
  <si>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</si>
  <si>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</si>
  <si>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</si>
  <si>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</si>
  <si>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</si>
  <si>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</si>
  <si>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</si>
  <si>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</si>
  <si>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</si>
  <si>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</si>
  <si>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</si>
  <si>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</si>
  <si>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</si>
  <si>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</si>
  <si>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</si>
  <si>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</si>
  <si>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</si>
  <si>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</si>
  <si>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</si>
  <si>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</si>
  <si>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</si>
  <si>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</si>
  <si>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</si>
  <si>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</si>
  <si>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</si>
  <si>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</si>
  <si>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</si>
  <si>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</si>
  <si>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</si>
  <si>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</si>
  <si>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</si>
  <si>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</si>
  <si>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</si>
  <si>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</si>
  <si>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</si>
  <si>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</si>
  <si>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</si>
  <si>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</si>
  <si>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</si>
  <si>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</si>
  <si>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</si>
  <si>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</si>
  <si>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</si>
  <si>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</si>
  <si>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</si>
  <si>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</si>
  <si>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</si>
  <si>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</si>
  <si>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</si>
  <si>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</si>
  <si>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</si>
  <si>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</si>
  <si>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</si>
  <si>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</si>
  <si>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</si>
  <si>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</si>
  <si>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</si>
  <si>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</si>
  <si>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</si>
  <si>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</si>
  <si>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</si>
  <si>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</si>
  <si>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</si>
  <si>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</si>
  <si>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</si>
  <si>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</si>
  <si>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</si>
  <si>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</si>
  <si>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</si>
  <si>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</si>
  <si>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</si>
  <si>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</si>
  <si>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</si>
  <si>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</si>
  <si>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</si>
  <si>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</si>
  <si>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</si>
  <si>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</si>
  <si>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</si>
  <si>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</si>
  <si>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</si>
  <si>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</si>
  <si>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</si>
  <si>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</si>
  <si>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</si>
  <si>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</si>
  <si>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</si>
  <si>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</si>
  <si>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</si>
  <si>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</si>
  <si>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</si>
  <si>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</si>
  <si>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</si>
  <si>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</si>
  <si>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</si>
  <si>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</si>
  <si>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</si>
  <si>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</si>
  <si>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</si>
  <si>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</si>
  <si>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</si>
  <si>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</si>
  <si>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</si>
  <si>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</si>
  <si>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</si>
  <si>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</si>
  <si>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</si>
  <si>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</si>
  <si>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</si>
  <si>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</si>
  <si>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</si>
  <si>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</si>
  <si>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</si>
  <si>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</si>
  <si>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</si>
  <si>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</si>
  <si>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</si>
  <si>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</si>
  <si>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</si>
  <si>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</si>
  <si>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</si>
  <si>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</si>
  <si>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</si>
  <si>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</si>
  <si>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</si>
  <si>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</si>
  <si>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</si>
  <si>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</si>
  <si>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</si>
  <si>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</si>
  <si>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</si>
  <si>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</si>
  <si>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</si>
  <si>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</si>
  <si>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</si>
  <si>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</si>
  <si>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</si>
  <si>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</si>
  <si>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</si>
  <si>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</si>
  <si>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</si>
  <si>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</si>
  <si>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</si>
  <si>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</si>
  <si>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</si>
  <si>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</si>
  <si>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</si>
  <si>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</si>
  <si>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</si>
  <si>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</si>
  <si>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</si>
  <si>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</si>
  <si>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</si>
  <si>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</si>
  <si>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</si>
  <si>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</si>
  <si>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</si>
  <si>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</si>
  <si>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</si>
  <si>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</si>
  <si>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</si>
  <si>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</si>
  <si>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</si>
  <si>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</si>
  <si>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</si>
  <si>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</si>
  <si>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</si>
  <si>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</si>
  <si>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</si>
  <si>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</si>
  <si>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</si>
  <si>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</si>
  <si>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</si>
  <si>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</si>
  <si>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</si>
  <si>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</si>
  <si>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</si>
  <si>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</si>
  <si>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</si>
  <si>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</si>
  <si>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</si>
  <si>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</si>
  <si>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</si>
  <si>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</si>
  <si>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</si>
  <si>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</si>
  <si>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</si>
  <si>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</si>
  <si>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</si>
  <si>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</si>
  <si>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</si>
  <si>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</si>
  <si>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</si>
  <si>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</si>
  <si>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</si>
  <si>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</si>
  <si>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</si>
  <si>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</si>
  <si>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</si>
  <si>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</si>
  <si>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</si>
  <si>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</si>
  <si>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</si>
  <si>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</si>
  <si>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</si>
  <si>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</si>
  <si>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</si>
  <si>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</si>
  <si>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</si>
  <si>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</si>
  <si>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</si>
  <si>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</si>
  <si>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</si>
  <si>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</si>
  <si>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</si>
  <si>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</si>
  <si>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</si>
  <si>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</si>
  <si>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</si>
  <si>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</si>
  <si>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</si>
  <si>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</si>
  <si>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</si>
  <si>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</si>
  <si>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</si>
  <si>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</si>
  <si>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</si>
  <si>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</si>
  <si>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</si>
  <si>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</si>
  <si>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</si>
  <si>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</si>
  <si>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</si>
  <si>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</si>
  <si>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</si>
  <si>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</si>
  <si>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</si>
  <si>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</si>
  <si>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</si>
  <si>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</si>
  <si>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</si>
  <si>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</si>
  <si>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</si>
  <si>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</si>
  <si>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</si>
  <si>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</si>
  <si>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</si>
  <si>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</si>
  <si>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</si>
  <si>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</si>
  <si>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</si>
  <si>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</si>
  <si>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</si>
  <si>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</si>
  <si>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</si>
  <si>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</si>
  <si>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</si>
  <si>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</si>
  <si>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</si>
  <si>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</si>
  <si>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</si>
  <si>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</si>
  <si>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</si>
  <si>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</si>
  <si>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</si>
  <si>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</si>
  <si>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</si>
  <si>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</si>
  <si>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</si>
  <si>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</si>
  <si>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</si>
  <si>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</si>
  <si>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</si>
  <si>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</si>
  <si>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</si>
  <si>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</si>
  <si>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</si>
  <si>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</si>
  <si>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</si>
  <si>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</si>
  <si>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</si>
  <si>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</si>
  <si>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</si>
  <si>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</si>
  <si>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</si>
  <si>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</si>
  <si>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</si>
  <si>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</si>
  <si>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</si>
  <si>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</si>
  <si>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</si>
  <si>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</si>
  <si>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</si>
  <si>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</si>
  <si>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</si>
  <si>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</si>
  <si>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</si>
  <si>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</si>
  <si>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</si>
  <si>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</si>
  <si>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</si>
  <si>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</si>
  <si>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</si>
  <si>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</si>
  <si>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</si>
  <si>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</si>
  <si>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</si>
  <si>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</si>
  <si>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</si>
  <si>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</si>
  <si>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</si>
  <si>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</si>
  <si>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</si>
  <si>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</si>
  <si>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</si>
  <si>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</si>
  <si>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</si>
  <si>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</si>
  <si>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</si>
  <si>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</si>
  <si>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</si>
  <si>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</si>
  <si>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</si>
  <si>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</si>
  <si>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</si>
  <si>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</si>
  <si>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</si>
  <si>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</si>
  <si>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</si>
  <si>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</si>
  <si>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</si>
  <si>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</si>
  <si>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</si>
  <si>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</si>
  <si>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</si>
  <si>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</si>
  <si>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</si>
  <si>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</si>
  <si>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</si>
  <si>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</si>
  <si>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</si>
  <si>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</si>
  <si>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</si>
  <si>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</si>
  <si>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</si>
  <si>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</si>
  <si>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</si>
  <si>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</si>
  <si>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</si>
  <si>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</si>
  <si>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</si>
  <si>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</si>
  <si>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</si>
  <si>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</si>
  <si>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</si>
  <si>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</si>
  <si>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</si>
  <si>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</si>
  <si>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</si>
  <si>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</si>
  <si>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</si>
  <si>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</si>
  <si>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</si>
  <si>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</si>
  <si>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</si>
  <si>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</si>
  <si>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</si>
  <si>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</si>
  <si>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</si>
  <si>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</si>
  <si>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</si>
  <si>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</si>
  <si>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</si>
  <si>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</si>
  <si>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</si>
  <si>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</si>
  <si>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</si>
  <si>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</si>
  <si>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</si>
  <si>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</si>
  <si>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</si>
  <si>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</si>
  <si>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</si>
  <si>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</si>
  <si>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</si>
  <si>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</si>
  <si>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</si>
  <si>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</si>
  <si>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</si>
  <si>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</si>
  <si>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</si>
  <si>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</si>
  <si>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</si>
  <si>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</si>
  <si>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</si>
  <si>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</si>
  <si>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</si>
  <si>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</si>
  <si>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</si>
  <si>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</si>
  <si>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</si>
  <si>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</si>
  <si>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</si>
  <si>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</si>
  <si>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</si>
  <si>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</si>
  <si>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</si>
  <si>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</si>
  <si>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</si>
  <si>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</si>
  <si>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</si>
  <si>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</si>
  <si>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</si>
  <si>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</si>
  <si>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</si>
  <si>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</si>
  <si>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</si>
  <si>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</si>
  <si>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</si>
  <si>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</si>
  <si>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</si>
  <si>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</si>
  <si>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</si>
  <si>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</si>
  <si>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</si>
  <si>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</si>
  <si>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</si>
  <si>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</si>
  <si>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</si>
  <si>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</si>
  <si>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</si>
  <si>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</si>
  <si>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</si>
  <si>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</si>
  <si>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</si>
  <si>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</si>
  <si>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</si>
  <si>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</si>
  <si>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</si>
  <si>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</si>
  <si>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</si>
  <si>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</si>
  <si>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</si>
  <si>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</si>
  <si>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</si>
  <si>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</si>
  <si>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</si>
  <si>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</si>
  <si>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</si>
  <si>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</si>
  <si>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</si>
  <si>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</si>
  <si>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</si>
  <si>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</si>
  <si>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</si>
  <si>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</si>
  <si>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</si>
  <si>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</si>
  <si>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</si>
  <si>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</si>
  <si>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</si>
  <si>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</si>
  <si>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</si>
  <si>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</si>
  <si>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</si>
  <si>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</si>
  <si>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</si>
  <si>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</si>
  <si>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</si>
  <si>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</si>
  <si>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</si>
  <si>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</si>
  <si>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</si>
  <si>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</si>
  <si>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</si>
  <si>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</si>
  <si>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</si>
  <si>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</si>
  <si>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</si>
  <si>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</si>
  <si>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</si>
  <si>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</si>
  <si>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</si>
  <si>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</si>
  <si>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</si>
  <si>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</si>
  <si>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</si>
  <si>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</si>
  <si>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</si>
  <si>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</si>
  <si>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</si>
  <si>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</si>
  <si>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</si>
  <si>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</si>
  <si>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</si>
  <si>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</si>
  <si>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</si>
  <si>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</si>
  <si>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</si>
  <si>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</si>
  <si>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</si>
  <si>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</si>
  <si>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</si>
  <si>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</si>
  <si>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</si>
  <si>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</si>
  <si>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</si>
  <si>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</si>
  <si>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</si>
  <si>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</si>
  <si>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</si>
  <si>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</si>
  <si>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</si>
  <si>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</si>
  <si>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</si>
  <si>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</si>
  <si>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</si>
  <si>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</si>
  <si>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</si>
  <si>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</si>
  <si>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</si>
  <si>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</si>
  <si>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</si>
  <si>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</si>
  <si>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</si>
  <si>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</si>
  <si>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</si>
  <si>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</si>
  <si>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</si>
  <si>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</si>
  <si>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</si>
  <si>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</si>
  <si>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</si>
  <si>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</si>
  <si>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</si>
  <si>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</si>
  <si>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</si>
  <si>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</si>
  <si>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</si>
  <si>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</si>
  <si>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</si>
  <si>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</si>
  <si>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</si>
  <si>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</si>
  <si>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</si>
  <si>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</si>
  <si>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</si>
  <si>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</si>
  <si>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</si>
  <si>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</si>
  <si>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</si>
  <si>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</si>
  <si>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</si>
  <si>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</si>
  <si>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</si>
  <si>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</si>
  <si>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</si>
  <si>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</si>
  <si>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</si>
  <si>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</si>
  <si>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</si>
  <si>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</si>
  <si>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</si>
  <si>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</si>
  <si>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</si>
  <si>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</si>
  <si>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</si>
  <si>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</si>
  <si>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</si>
  <si>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</si>
  <si>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</si>
  <si>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</si>
  <si>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</si>
  <si>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</si>
  <si>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</si>
  <si>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</si>
  <si>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</si>
  <si>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</si>
  <si>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</si>
  <si>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</si>
  <si>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</si>
  <si>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</si>
  <si>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</si>
  <si>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</si>
  <si>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</si>
  <si>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</si>
  <si>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</si>
  <si>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</si>
  <si>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</si>
  <si>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</si>
  <si>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</si>
  <si>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</si>
  <si>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</si>
  <si>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</si>
  <si>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</si>
  <si>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</si>
  <si>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</si>
  <si>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</si>
  <si>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</si>
  <si>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</si>
  <si>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</si>
  <si>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</si>
  <si>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</si>
  <si>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</si>
  <si>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</si>
  <si>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</si>
  <si>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</si>
  <si>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</si>
  <si>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</si>
  <si>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</si>
  <si>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</si>
  <si>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</si>
  <si>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</si>
  <si>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</si>
  <si>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</si>
  <si>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</si>
  <si>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</si>
  <si>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</si>
  <si>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</si>
  <si>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</si>
  <si>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</si>
  <si>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</si>
  <si>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</si>
  <si>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</si>
  <si>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</si>
  <si>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</si>
  <si>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</si>
  <si>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</si>
  <si>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</si>
  <si>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</si>
  <si>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</si>
  <si>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</si>
  <si>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</si>
  <si>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</si>
  <si>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</si>
  <si>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</si>
  <si>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</si>
  <si>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</si>
  <si>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</si>
  <si>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</si>
  <si>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</si>
  <si>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</si>
  <si>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</si>
  <si>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</si>
  <si>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</si>
  <si>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</si>
  <si>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</si>
  <si>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</si>
  <si>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</si>
  <si>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</si>
  <si>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</si>
  <si>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</si>
  <si>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</si>
  <si>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</si>
  <si>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</si>
  <si>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</si>
  <si>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</si>
  <si>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</si>
  <si>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</si>
  <si>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</si>
  <si>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</si>
  <si>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</si>
  <si>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</si>
  <si>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</si>
  <si>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</si>
  <si>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</si>
  <si>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</si>
  <si>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</si>
  <si>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</si>
  <si>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</si>
  <si>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</si>
  <si>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</si>
  <si>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</si>
  <si>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</si>
  <si>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</si>
  <si>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</si>
  <si>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</si>
  <si>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</si>
  <si>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</si>
  <si>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</si>
  <si>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</si>
  <si>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</si>
  <si>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</si>
  <si>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</si>
  <si>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</si>
  <si>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</si>
  <si>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</si>
  <si>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</si>
  <si>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</si>
  <si>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</si>
  <si>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</si>
  <si>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</si>
  <si>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</si>
  <si>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</si>
  <si>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</si>
  <si>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</si>
  <si>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</si>
  <si>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</si>
  <si>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</si>
  <si>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</si>
  <si>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</si>
  <si>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</si>
  <si>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</si>
  <si>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</si>
  <si>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</si>
  <si>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</si>
  <si>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</si>
  <si>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</si>
  <si>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</si>
  <si>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</si>
  <si>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</si>
  <si>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</si>
  <si>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</si>
  <si>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</si>
  <si>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</si>
  <si>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</si>
  <si>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</si>
  <si>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</si>
  <si>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</si>
  <si>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</si>
  <si>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</si>
  <si>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</si>
  <si>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</si>
  <si>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</si>
  <si>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</si>
  <si>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</si>
  <si>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</si>
  <si>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</si>
  <si>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</si>
  <si>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</si>
  <si>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</si>
  <si>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</si>
  <si>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</si>
  <si>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</si>
  <si>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</si>
  <si>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</si>
  <si>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</si>
  <si>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</si>
  <si>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</si>
  <si>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</si>
  <si>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</si>
  <si>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</si>
  <si>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</si>
  <si>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</si>
  <si>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</si>
  <si>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</si>
  <si>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</si>
  <si>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</si>
  <si>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</si>
  <si>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</si>
  <si>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</si>
  <si>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</si>
  <si>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</si>
  <si>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</si>
  <si>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</si>
  <si>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</si>
  <si>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</si>
  <si>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</si>
  <si>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</si>
  <si>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</si>
  <si>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</si>
  <si>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</si>
  <si>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</si>
  <si>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</si>
  <si>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</si>
  <si>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</si>
  <si>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</si>
  <si>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</si>
  <si>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</si>
  <si>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</si>
  <si>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</si>
  <si>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</si>
  <si>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</si>
  <si>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</si>
  <si>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</si>
  <si>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</si>
  <si>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</si>
  <si>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</si>
  <si>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</si>
  <si>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</si>
  <si>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</si>
  <si>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</si>
  <si>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</si>
  <si>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</si>
  <si>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</si>
  <si>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</si>
  <si>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</si>
  <si>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</si>
  <si>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</si>
  <si>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</si>
  <si>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</si>
  <si>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</si>
  <si>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</si>
  <si>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</si>
  <si>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</si>
  <si>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</si>
  <si>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</si>
  <si>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</si>
  <si>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</si>
  <si>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</si>
  <si>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</si>
  <si>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</si>
  <si>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</si>
  <si>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</si>
  <si>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</si>
  <si>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</si>
  <si>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</si>
  <si>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</si>
  <si>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</si>
  <si>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</si>
  <si>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</si>
  <si>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</si>
  <si>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</si>
  <si>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</si>
  <si>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</si>
  <si>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</si>
  <si>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</si>
  <si>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</si>
  <si>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</si>
  <si>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</si>
  <si>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</si>
  <si>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</si>
  <si>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</si>
  <si>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</si>
  <si>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</si>
  <si>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</si>
  <si>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</si>
  <si>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</si>
  <si>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</si>
  <si>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</si>
  <si>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</si>
  <si>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</si>
  <si>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</si>
  <si>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</si>
  <si>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</si>
  <si>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</si>
  <si>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</si>
  <si>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</si>
  <si>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</si>
  <si>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</si>
  <si>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</si>
  <si>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</si>
  <si>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</si>
  <si>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</si>
  <si>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</si>
  <si>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</si>
  <si>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</si>
  <si>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</si>
  <si>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</si>
  <si>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</si>
  <si>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</si>
  <si>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</si>
  <si>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</si>
  <si>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</si>
  <si>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</si>
  <si>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</si>
  <si>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</si>
  <si>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</si>
  <si>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</si>
  <si>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</si>
  <si>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</si>
  <si>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</si>
  <si>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</si>
  <si>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</si>
  <si>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</si>
  <si>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</si>
  <si>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</si>
  <si>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</si>
  <si>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</si>
  <si>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</si>
  <si>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</si>
  <si>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</si>
  <si>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</si>
  <si>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</si>
  <si>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</si>
  <si>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</si>
  <si>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</si>
  <si>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</si>
  <si>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</si>
  <si>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</si>
  <si>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</si>
  <si>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</si>
  <si>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</si>
  <si>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</si>
  <si>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</si>
  <si>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</si>
  <si>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</si>
  <si>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</si>
  <si>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</si>
  <si>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</si>
  <si>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</si>
  <si>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</si>
  <si>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</si>
  <si>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</si>
  <si>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</si>
  <si>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</si>
  <si>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</si>
  <si>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</si>
  <si>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</si>
  <si>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</si>
  <si>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</si>
  <si>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</si>
  <si>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</si>
  <si>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</si>
  <si>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</si>
  <si>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</si>
  <si>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</si>
  <si>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</si>
  <si>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</si>
  <si>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</si>
  <si>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</si>
  <si>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</si>
  <si>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</si>
  <si>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</si>
  <si>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</si>
  <si>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</si>
  <si>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</si>
  <si>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</si>
  <si>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</si>
  <si>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</si>
  <si>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</si>
  <si>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</si>
  <si>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</si>
  <si>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</si>
  <si>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</si>
  <si>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</si>
  <si>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</si>
  <si>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</si>
  <si>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</si>
  <si>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</si>
  <si>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</si>
  <si>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</si>
  <si>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</si>
  <si>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</si>
  <si>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</si>
  <si>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</si>
  <si>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</si>
  <si>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</si>
  <si>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</si>
  <si>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</si>
  <si>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</si>
  <si>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</si>
  <si>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</si>
  <si>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</si>
  <si>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</si>
  <si>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</si>
  <si>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</si>
  <si>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</si>
  <si>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</si>
  <si>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</si>
  <si>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</si>
  <si>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</si>
  <si>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</si>
  <si>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</si>
  <si>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</si>
  <si>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</si>
  <si>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</si>
  <si>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</si>
  <si>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</si>
  <si>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</si>
  <si>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</si>
  <si>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</si>
  <si>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</si>
  <si>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</si>
  <si>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</si>
  <si>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</si>
  <si>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</si>
  <si>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</si>
  <si>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</si>
  <si>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</si>
  <si>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</si>
  <si>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</si>
  <si>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</si>
  <si>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</si>
  <si>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</si>
  <si>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</si>
  <si>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</si>
  <si>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</si>
  <si>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</si>
  <si>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</si>
  <si>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</si>
  <si>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</si>
  <si>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</si>
  <si>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</si>
  <si>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</si>
  <si>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</si>
  <si>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</si>
  <si>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</si>
  <si>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</si>
  <si>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</si>
  <si>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</si>
  <si>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</si>
  <si>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</si>
  <si>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</si>
  <si>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</si>
  <si>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</si>
  <si>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</si>
  <si>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</si>
  <si>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</si>
  <si>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</si>
  <si>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</si>
  <si>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</si>
  <si>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</si>
  <si>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</si>
  <si>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</si>
  <si>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</si>
  <si>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</si>
  <si>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</si>
  <si>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</si>
  <si>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</si>
  <si>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</si>
  <si>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</si>
  <si>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</si>
  <si>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</si>
  <si>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</si>
  <si>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</si>
  <si>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</si>
  <si>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</si>
  <si>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</si>
  <si>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</si>
  <si>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</si>
  <si>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</si>
  <si>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</si>
  <si>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</si>
  <si>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</si>
  <si>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</si>
  <si>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</si>
  <si>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</si>
  <si>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</si>
  <si>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</si>
  <si>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</si>
  <si>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</si>
  <si>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</si>
  <si>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</si>
  <si>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</si>
  <si>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</si>
  <si>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</si>
  <si>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</si>
  <si>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</si>
  <si>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</si>
  <si>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</si>
  <si>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</si>
  <si>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</si>
  <si>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</si>
  <si>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</si>
  <si>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</si>
  <si>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</si>
  <si>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</si>
  <si>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</si>
  <si>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</si>
  <si>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</si>
  <si>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</si>
  <si>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</si>
  <si>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</si>
  <si>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</si>
  <si>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</si>
  <si>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</si>
  <si>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</si>
  <si>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</si>
  <si>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</si>
  <si>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</si>
  <si>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</si>
  <si>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</si>
  <si>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</si>
  <si>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</si>
  <si>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</si>
  <si>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</si>
  <si>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</si>
  <si>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</si>
  <si>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</si>
  <si>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</si>
  <si>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</si>
  <si>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</si>
  <si>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</si>
  <si>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</si>
  <si>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</si>
  <si>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</si>
  <si>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</si>
  <si>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</si>
  <si>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</si>
  <si>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</si>
  <si>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</si>
  <si>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</si>
  <si>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</si>
  <si>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</si>
  <si>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</si>
  <si>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</si>
  <si>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</si>
  <si>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</si>
  <si>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</si>
  <si>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</si>
  <si>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</si>
  <si>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</si>
  <si>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</si>
  <si>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</si>
  <si>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</si>
  <si>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</si>
  <si>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</si>
  <si>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</si>
  <si>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</si>
  <si>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</si>
  <si>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</si>
  <si>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</si>
  <si>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</si>
  <si>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</si>
  <si>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</si>
  <si>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</si>
  <si>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</si>
  <si>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</si>
  <si>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</si>
  <si>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</si>
  <si>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</si>
  <si>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</si>
  <si>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</si>
  <si>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</si>
  <si>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</si>
  <si>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</si>
  <si>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</si>
  <si>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</si>
  <si>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</si>
  <si>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</si>
  <si>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</si>
  <si>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</si>
  <si>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</si>
  <si>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</si>
  <si>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</si>
  <si>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</si>
  <si>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</si>
  <si>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</si>
  <si>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</si>
  <si>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</si>
  <si>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</si>
  <si>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</si>
  <si>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</si>
  <si>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</si>
  <si>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</si>
  <si>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</si>
  <si>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</si>
  <si>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</si>
  <si>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</si>
  <si>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</si>
  <si>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</si>
  <si>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</si>
  <si>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</si>
  <si>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</si>
  <si>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</si>
  <si>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</si>
  <si>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</si>
  <si>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</si>
  <si>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</si>
  <si>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</si>
  <si>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</si>
  <si>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</si>
  <si>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</si>
  <si>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</si>
  <si>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</si>
  <si>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</si>
  <si>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</si>
  <si>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</si>
  <si>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</si>
  <si>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</si>
  <si>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</si>
  <si>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</si>
  <si>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</si>
  <si>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</si>
  <si>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</si>
  <si>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</si>
  <si>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</si>
  <si>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</si>
  <si>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</si>
  <si>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</si>
  <si>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</si>
  <si>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</si>
  <si>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</si>
  <si>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</si>
  <si>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</si>
  <si>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</si>
  <si>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</si>
  <si>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</si>
  <si>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</si>
  <si>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</si>
  <si>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</si>
  <si>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</si>
  <si>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</si>
  <si>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</si>
  <si>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</si>
  <si>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</si>
  <si>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</si>
  <si>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</si>
  <si>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</si>
  <si>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</si>
  <si>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</si>
  <si>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</si>
  <si>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</si>
  <si>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</si>
  <si>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</si>
  <si>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</si>
  <si>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</si>
  <si>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</si>
  <si>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</si>
  <si>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</si>
  <si>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</si>
  <si>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</si>
  <si>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</si>
  <si>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</si>
  <si>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</si>
  <si>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</si>
  <si>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</si>
  <si>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</si>
  <si>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</si>
  <si>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</si>
  <si>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</si>
  <si>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</si>
  <si>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</si>
  <si>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</si>
  <si>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</si>
  <si>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</si>
  <si>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</si>
  <si>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</si>
  <si>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</si>
  <si>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</si>
  <si>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</si>
  <si>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</si>
  <si>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</si>
  <si>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</si>
  <si>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</si>
  <si>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</si>
  <si>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</si>
  <si>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</si>
  <si>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</si>
  <si>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</si>
  <si>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</si>
  <si>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</si>
  <si>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</si>
  <si>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</si>
  <si>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</si>
  <si>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</si>
  <si>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</si>
  <si>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</si>
  <si>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</si>
  <si>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</si>
  <si>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</si>
  <si>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</si>
  <si>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</si>
  <si>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</si>
  <si>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</si>
  <si>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</si>
  <si>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</si>
  <si>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</si>
  <si>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</si>
  <si>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</si>
  <si>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</si>
  <si>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</si>
  <si>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</si>
  <si>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</si>
  <si>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</si>
  <si>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</si>
  <si>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</si>
  <si>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</si>
  <si>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</si>
  <si>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</si>
  <si>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</si>
  <si>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</si>
  <si>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</si>
  <si>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</si>
  <si>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</si>
  <si>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</si>
  <si>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</si>
  <si>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</si>
  <si>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</si>
  <si>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</si>
  <si>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</si>
  <si>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</si>
  <si>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</si>
  <si>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</si>
  <si>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</si>
  <si>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</si>
  <si>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</si>
  <si>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</si>
  <si>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</si>
  <si>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</si>
  <si>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</si>
  <si>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</si>
  <si>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</si>
  <si>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</si>
  <si>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</si>
  <si>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</si>
  <si>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</si>
  <si>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</si>
  <si>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</si>
  <si>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</si>
  <si>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</si>
  <si>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</si>
  <si>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</si>
  <si>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</si>
  <si>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</si>
  <si>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</si>
  <si>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</si>
  <si>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</si>
  <si>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</si>
  <si>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</si>
  <si>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</si>
  <si>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</si>
  <si>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</si>
  <si>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</si>
  <si>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</si>
  <si>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</si>
  <si>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</si>
  <si>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</si>
  <si>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</si>
  <si>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</si>
  <si>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</si>
  <si>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</si>
  <si>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</si>
  <si>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</si>
  <si>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</si>
  <si>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</si>
  <si>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</si>
  <si>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</si>
  <si>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</si>
  <si>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</si>
  <si>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</si>
  <si>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</si>
  <si>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</si>
  <si>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</si>
  <si>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</si>
  <si>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</si>
  <si>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</si>
  <si>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</si>
  <si>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</si>
  <si>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</si>
  <si>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</si>
  <si>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</si>
  <si>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</si>
  <si>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</si>
  <si>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</si>
  <si>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</si>
  <si>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</si>
  <si>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</si>
  <si>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</si>
  <si>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</si>
  <si>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</si>
  <si>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</si>
  <si>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</si>
  <si>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</si>
  <si>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</si>
  <si>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</si>
  <si>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</si>
  <si>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</si>
  <si>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</si>
  <si>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</si>
  <si>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</si>
  <si>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</si>
  <si>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</si>
  <si>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</si>
  <si>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</si>
  <si>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</si>
  <si>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</si>
  <si>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</si>
  <si>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</si>
  <si>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</si>
  <si>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</si>
  <si>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</si>
  <si>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</si>
  <si>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</si>
  <si>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</si>
  <si>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</si>
  <si>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</si>
  <si>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</si>
  <si>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</si>
  <si>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</si>
  <si>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</si>
  <si>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</si>
  <si>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</si>
  <si>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</si>
  <si>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</si>
  <si>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</si>
  <si>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</si>
  <si>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</si>
  <si>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</si>
  <si>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</si>
  <si>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</si>
  <si>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</si>
  <si>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</si>
  <si>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</si>
  <si>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</si>
  <si>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</si>
  <si>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</si>
  <si>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</si>
  <si>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</si>
  <si>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</si>
  <si>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</si>
  <si>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</si>
  <si>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</si>
  <si>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</si>
  <si>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</si>
  <si>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</si>
  <si>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</si>
  <si>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</si>
  <si>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</si>
  <si>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</si>
  <si>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</si>
  <si>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</si>
  <si>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</si>
  <si>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</si>
  <si>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</si>
  <si>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</si>
  <si>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</si>
  <si>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</si>
  <si>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</si>
  <si>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</si>
  <si>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</si>
  <si>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</si>
  <si>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</si>
  <si>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</si>
  <si>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</si>
  <si>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</si>
  <si>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</si>
  <si>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</si>
  <si>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</si>
  <si>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</si>
  <si>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</si>
  <si>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</si>
  <si>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</si>
  <si>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</si>
  <si>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</si>
  <si>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</si>
  <si>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</si>
  <si>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</si>
  <si>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</si>
  <si>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</si>
  <si>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</si>
  <si>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</si>
  <si>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</si>
  <si>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</si>
  <si>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</si>
  <si>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</si>
  <si>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</si>
  <si>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</si>
  <si>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</si>
  <si>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</si>
  <si>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</si>
  <si>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</si>
  <si>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</si>
  <si>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</si>
  <si>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</si>
  <si>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</si>
  <si>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</si>
  <si>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</si>
  <si>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</si>
  <si>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</si>
  <si>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</si>
  <si>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</si>
  <si>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</si>
  <si>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</si>
  <si>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</si>
  <si>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</si>
  <si>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</si>
  <si>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</si>
  <si>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</si>
  <si>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</si>
  <si>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</si>
  <si>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</si>
  <si>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</si>
  <si>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</si>
  <si>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</si>
  <si>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</si>
  <si>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</si>
  <si>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</si>
  <si>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</si>
  <si>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</si>
  <si>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</si>
  <si>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</si>
  <si>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</si>
  <si>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</si>
  <si>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</si>
  <si>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</si>
  <si>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</si>
  <si>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</si>
  <si>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</si>
  <si>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</si>
  <si>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</si>
  <si>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</si>
  <si>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</si>
  <si>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</si>
  <si>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</si>
  <si>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</si>
  <si>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</si>
  <si>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</si>
  <si>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</si>
  <si>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</si>
  <si>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</si>
  <si>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</si>
  <si>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</si>
  <si>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</si>
  <si>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</si>
  <si>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</si>
  <si>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</si>
  <si>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</si>
  <si>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</si>
  <si>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</si>
  <si>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</si>
  <si>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</si>
  <si>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</si>
  <si>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</si>
  <si>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</si>
  <si>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</si>
  <si>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</si>
  <si>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</si>
  <si>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</si>
  <si>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</si>
  <si>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</si>
  <si>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</si>
  <si>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</si>
  <si>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</si>
  <si>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</si>
  <si>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</si>
  <si>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</si>
  <si>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</si>
  <si>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</si>
  <si>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</si>
  <si>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</si>
  <si>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</si>
  <si>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</si>
  <si>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</si>
  <si>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</si>
  <si>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</si>
  <si>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</si>
  <si>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</si>
  <si>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</si>
  <si>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</si>
  <si>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</si>
  <si>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</si>
  <si>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</si>
  <si>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</si>
  <si>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</si>
  <si>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</si>
  <si>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</si>
  <si>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</si>
  <si>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</si>
  <si>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</si>
  <si>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</si>
  <si>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</si>
  <si>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</si>
  <si>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</si>
  <si>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</si>
  <si>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</si>
  <si>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</si>
  <si>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</si>
  <si>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</si>
  <si>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</si>
  <si>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</si>
  <si>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</si>
  <si>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</si>
  <si>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</si>
  <si>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</si>
  <si>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</si>
  <si>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</si>
  <si>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</si>
  <si>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</si>
  <si>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</si>
  <si>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</si>
  <si>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</si>
  <si>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</si>
  <si>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</si>
  <si>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</si>
  <si>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</si>
  <si>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</si>
  <si>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</si>
  <si>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</si>
  <si>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</si>
  <si>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</si>
  <si>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</si>
  <si>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</si>
  <si>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</si>
  <si>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</si>
  <si>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</si>
  <si>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</si>
  <si>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</si>
  <si>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</si>
  <si>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</si>
  <si>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</si>
  <si>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</si>
  <si>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</si>
  <si>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</si>
  <si>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</si>
  <si>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</si>
  <si>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</si>
  <si>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</si>
  <si>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</si>
  <si>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</si>
  <si>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</si>
  <si>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</si>
  <si>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</si>
  <si>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</si>
  <si>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</si>
  <si>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</si>
  <si>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</si>
  <si>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</si>
  <si>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</si>
  <si>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</si>
  <si>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</si>
  <si>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</si>
  <si>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</si>
  <si>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</si>
  <si>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</si>
  <si>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</si>
  <si>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</si>
  <si>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</si>
  <si>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</si>
  <si>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</si>
  <si>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</si>
  <si>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</si>
  <si>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</si>
  <si>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</si>
  <si>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</si>
  <si>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</si>
  <si>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</si>
  <si>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</si>
  <si>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</si>
  <si>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</si>
  <si>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</si>
  <si>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</si>
  <si>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</si>
  <si>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</si>
  <si>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</si>
  <si>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</si>
  <si>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</si>
  <si>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</si>
  <si>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</si>
  <si>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</si>
  <si>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</si>
  <si>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</si>
  <si>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</si>
  <si>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</si>
  <si>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</si>
  <si>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</si>
  <si>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</si>
  <si>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</si>
  <si>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</si>
  <si>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</si>
  <si>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</si>
  <si>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</si>
  <si>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</si>
  <si>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</si>
  <si>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</si>
  <si>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</si>
  <si>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</si>
  <si>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</si>
  <si>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</si>
  <si>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</si>
  <si>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</si>
  <si>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</si>
  <si>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</si>
  <si>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</si>
  <si>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</si>
  <si>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</si>
  <si>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</si>
  <si>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</si>
  <si>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</si>
  <si>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</si>
  <si>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</si>
  <si>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</si>
  <si>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</si>
  <si>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</si>
  <si>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</si>
  <si>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</si>
  <si>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</si>
  <si>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</si>
  <si>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</si>
  <si>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</si>
  <si>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</si>
  <si>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</si>
  <si>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</si>
  <si>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</si>
  <si>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</si>
  <si>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</si>
  <si>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</si>
  <si>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</si>
  <si>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</si>
  <si>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</si>
  <si>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</si>
  <si>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</si>
  <si>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</si>
  <si>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</si>
  <si>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</si>
  <si>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</si>
  <si>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</si>
  <si>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</si>
  <si>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</si>
  <si>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</si>
  <si>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</si>
  <si>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</si>
  <si>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</si>
  <si>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</si>
  <si>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</si>
  <si>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</si>
  <si>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</si>
  <si>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</si>
  <si>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</si>
  <si>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</si>
  <si>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</si>
  <si>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</si>
  <si>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</si>
  <si>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</si>
  <si>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</si>
  <si>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</si>
  <si>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</si>
  <si>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</si>
  <si>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</si>
  <si>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</si>
  <si>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</si>
  <si>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</si>
  <si>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</si>
  <si>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</si>
  <si>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</si>
  <si>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</si>
  <si>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</si>
  <si>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</si>
  <si>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</si>
  <si>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</si>
  <si>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</si>
  <si>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</si>
  <si>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</si>
  <si>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</si>
  <si>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</si>
  <si>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</si>
  <si>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</si>
  <si>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</si>
  <si>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</si>
  <si>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</si>
  <si>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</si>
  <si>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</si>
  <si>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</si>
  <si>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</si>
  <si>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</si>
  <si>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</si>
  <si>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</si>
  <si>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</si>
  <si>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</si>
  <si>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</si>
  <si>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</si>
  <si>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</si>
  <si>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</si>
  <si>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</si>
  <si>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</si>
  <si>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</si>
  <si>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</si>
  <si>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</si>
  <si>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</si>
  <si>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</si>
  <si>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</si>
  <si>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</si>
  <si>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</si>
  <si>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</si>
  <si>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</si>
  <si>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</si>
  <si>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</si>
  <si>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</si>
  <si>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</si>
  <si>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</si>
  <si>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</si>
  <si>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</si>
  <si>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</si>
  <si>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</si>
  <si>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</si>
  <si>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</si>
  <si>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</si>
  <si>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</si>
  <si>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</si>
  <si>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</si>
  <si>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</si>
  <si>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</si>
  <si>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</si>
  <si>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</si>
  <si>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</si>
  <si>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</si>
  <si>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</si>
  <si>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</si>
  <si>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</si>
  <si>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</si>
  <si>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</si>
  <si>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</si>
  <si>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</si>
  <si>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</si>
  <si>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</si>
  <si>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</si>
  <si>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</si>
  <si>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</si>
  <si>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</si>
  <si>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</si>
  <si>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</si>
  <si>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</si>
  <si>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</si>
  <si>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</si>
  <si>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</si>
  <si>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</si>
  <si>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</si>
  <si>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</si>
  <si>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</si>
  <si>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</si>
  <si>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</si>
  <si>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</si>
  <si>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</si>
  <si>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</si>
  <si>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</si>
  <si>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</si>
  <si>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</si>
  <si>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</si>
  <si>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</si>
  <si>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</si>
  <si>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</si>
  <si>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</si>
  <si>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</si>
  <si>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</si>
  <si>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</si>
  <si>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</si>
  <si>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</si>
  <si>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</si>
  <si>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</si>
  <si>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</si>
  <si>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</si>
  <si>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</si>
  <si>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</si>
  <si>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</si>
  <si>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</si>
  <si>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</si>
  <si>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</si>
  <si>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</si>
  <si>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</si>
  <si>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</si>
  <si>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</si>
  <si>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</si>
  <si>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</si>
  <si>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</si>
  <si>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</si>
  <si>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</si>
  <si>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</si>
  <si>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</si>
  <si>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</si>
  <si>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</si>
  <si>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</si>
  <si>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</si>
  <si>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</si>
  <si>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</si>
  <si>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</si>
  <si>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</si>
  <si>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</si>
  <si>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</si>
  <si>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</si>
  <si>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</si>
  <si>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</si>
  <si>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</si>
  <si>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</si>
  <si>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</si>
  <si>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</si>
  <si>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</si>
  <si>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</si>
  <si>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</si>
  <si>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</si>
  <si>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</si>
  <si>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</si>
  <si>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</si>
  <si>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</si>
  <si>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</si>
  <si>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</si>
  <si>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</si>
  <si>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</si>
  <si>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</si>
  <si>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</si>
  <si>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</si>
  <si>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</si>
  <si>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</si>
  <si>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</si>
  <si>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</si>
  <si>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</si>
  <si>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</si>
  <si>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</si>
  <si>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</si>
  <si>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</si>
  <si>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</si>
  <si>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</si>
  <si>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</si>
  <si>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</si>
  <si>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</si>
  <si>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</si>
  <si>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</si>
  <si>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</si>
  <si>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</si>
  <si>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</si>
  <si>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</si>
  <si>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</si>
  <si>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</si>
  <si>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</si>
  <si>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</si>
  <si>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</si>
  <si>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</si>
  <si>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</si>
  <si>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</si>
  <si>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</si>
  <si>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</si>
  <si>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</si>
  <si>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</si>
  <si>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</si>
  <si>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</si>
  <si>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</si>
  <si>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</si>
  <si>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</si>
  <si>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</si>
  <si>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</si>
  <si>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</si>
  <si>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</si>
  <si>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</si>
  <si>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</si>
  <si>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</si>
  <si>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</si>
  <si>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</si>
  <si>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</si>
  <si>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</si>
  <si>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</si>
  <si>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</si>
  <si>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</si>
  <si>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</si>
  <si>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</si>
  <si>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</si>
  <si>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</si>
  <si>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</si>
  <si>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</si>
  <si>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</si>
  <si>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</si>
  <si>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</si>
  <si>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</si>
  <si>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</si>
  <si>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</si>
  <si>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</si>
  <si>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</si>
  <si>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</si>
  <si>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</si>
  <si>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</si>
  <si>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</si>
  <si>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</si>
  <si>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</si>
  <si>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</si>
  <si>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</si>
  <si>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</si>
  <si>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</si>
  <si>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</si>
  <si>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</si>
  <si>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</si>
  <si>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</si>
  <si>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</si>
  <si>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</si>
  <si>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</si>
  <si>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</si>
  <si>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</si>
  <si>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</si>
  <si>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</si>
  <si>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</si>
  <si>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</si>
  <si>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</si>
  <si>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</si>
  <si>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</si>
  <si>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</si>
  <si>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</si>
  <si>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</si>
  <si>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</si>
  <si>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</si>
  <si>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</si>
  <si>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</si>
  <si>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</si>
  <si>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</si>
  <si>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</si>
  <si>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</si>
  <si>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</si>
  <si>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</si>
  <si>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</si>
  <si>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</si>
  <si>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</si>
  <si>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</si>
  <si>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</si>
  <si>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</si>
  <si>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</si>
  <si>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</si>
  <si>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</si>
  <si>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</si>
  <si>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</si>
  <si>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</si>
  <si>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</si>
  <si>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</si>
  <si>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</si>
  <si>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</si>
  <si>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</si>
  <si>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</si>
  <si>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</si>
  <si>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</si>
  <si>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</si>
  <si>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</si>
  <si>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</si>
  <si>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</si>
  <si>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</si>
  <si>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</si>
  <si>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</si>
  <si>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</si>
  <si>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</si>
  <si>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</si>
  <si>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</si>
  <si>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</si>
  <si>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</si>
  <si>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</si>
  <si>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</si>
  <si>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</si>
  <si>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</si>
  <si>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</si>
  <si>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</si>
  <si>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</si>
  <si>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</si>
  <si>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</si>
  <si>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</si>
  <si>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</si>
  <si>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</si>
  <si>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</si>
  <si>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</si>
  <si>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</si>
  <si>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</si>
  <si>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</si>
  <si>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</si>
  <si>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</si>
  <si>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</si>
  <si>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</si>
  <si>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</si>
  <si>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</si>
  <si>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</si>
  <si>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</si>
  <si>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</si>
  <si>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</si>
  <si>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</si>
  <si>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</si>
  <si>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</si>
  <si>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</si>
  <si>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</si>
  <si>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</si>
  <si>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</si>
  <si>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</si>
  <si>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</si>
  <si>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</si>
  <si>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</si>
  <si>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</si>
  <si>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</si>
  <si>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</si>
  <si>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</si>
  <si>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</si>
  <si>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</si>
  <si>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</si>
  <si>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</si>
  <si>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</si>
  <si>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</si>
  <si>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</si>
  <si>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</si>
  <si>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</si>
  <si>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</si>
  <si>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</si>
  <si>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</si>
  <si>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</si>
  <si>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</si>
  <si>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</si>
  <si>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</si>
  <si>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</si>
  <si>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</si>
  <si>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</si>
  <si>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</si>
  <si>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</si>
  <si>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</si>
  <si>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</si>
  <si>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</si>
  <si>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</si>
  <si>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</si>
  <si>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</si>
  <si>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</si>
  <si>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</si>
  <si>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</si>
  <si>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</si>
  <si>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</si>
  <si>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</si>
  <si>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</si>
  <si>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</si>
  <si>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</si>
  <si>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</si>
  <si>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</si>
  <si>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</si>
  <si>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</si>
  <si>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</si>
  <si>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</si>
  <si>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</si>
  <si>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</si>
  <si>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</si>
  <si>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</si>
  <si>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</si>
  <si>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</si>
  <si>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</si>
  <si>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</si>
  <si>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</si>
  <si>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</si>
  <si>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</si>
  <si>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</si>
  <si>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</si>
  <si>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</si>
  <si>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</si>
  <si>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</si>
  <si>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</si>
  <si>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</si>
  <si>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</si>
  <si>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</si>
  <si>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</si>
  <si>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</si>
  <si>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</si>
  <si>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</si>
  <si>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</si>
  <si>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</si>
  <si>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</si>
  <si>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</si>
  <si>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</si>
  <si>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</si>
  <si>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</si>
  <si>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</si>
  <si>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</si>
  <si>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</si>
  <si>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</si>
  <si>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</si>
  <si>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</si>
  <si>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</si>
  <si>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</si>
  <si>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</si>
  <si>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</si>
  <si>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</si>
  <si>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</si>
  <si>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</si>
  <si>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</si>
  <si>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</si>
  <si>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</si>
  <si>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</si>
  <si>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</si>
  <si>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</si>
  <si>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</si>
  <si>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</si>
  <si>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</si>
  <si>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</si>
  <si>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</si>
  <si>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</si>
  <si>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</si>
  <si>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</si>
  <si>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</si>
  <si>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</si>
  <si>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</si>
  <si>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</si>
  <si>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</si>
  <si>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</si>
  <si>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</si>
  <si>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</si>
  <si>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</si>
  <si>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</si>
  <si>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</si>
  <si>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</si>
  <si>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</si>
  <si>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</si>
  <si>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</si>
  <si>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</si>
  <si>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</si>
  <si>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</si>
  <si>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</si>
  <si>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</si>
  <si>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</si>
  <si>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</si>
  <si>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</si>
  <si>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</si>
  <si>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</si>
  <si>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</si>
  <si>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</si>
  <si>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</si>
  <si>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</si>
  <si>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</si>
  <si>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</si>
  <si>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</si>
  <si>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</si>
  <si>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</si>
  <si>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</si>
  <si>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</si>
  <si>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</si>
  <si>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</si>
  <si>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</si>
  <si>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</si>
  <si>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</si>
  <si>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</si>
  <si>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</si>
  <si>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</si>
  <si>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</si>
  <si>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</si>
  <si>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</si>
  <si>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</si>
  <si>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</si>
  <si>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</si>
  <si>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</si>
  <si>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</si>
  <si>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</si>
  <si>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</si>
  <si>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</si>
  <si>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</si>
  <si>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</si>
  <si>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</si>
  <si>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</si>
  <si>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</si>
  <si>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</si>
  <si>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</si>
  <si>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</si>
  <si>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</si>
  <si>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</si>
  <si>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</si>
  <si>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</si>
  <si>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</si>
  <si>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</si>
  <si>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</si>
  <si>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</si>
  <si>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</si>
  <si>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</si>
  <si>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</si>
  <si>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</si>
  <si>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</si>
  <si>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</si>
  <si>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</si>
  <si>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</si>
  <si>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</si>
  <si>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</si>
  <si>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</si>
  <si>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</si>
  <si>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</si>
  <si>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</si>
  <si>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</si>
  <si>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</si>
  <si>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</si>
  <si>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</si>
  <si>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</si>
  <si>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</si>
  <si>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</si>
  <si>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</si>
  <si>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</si>
  <si>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</si>
  <si>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</si>
  <si>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</si>
  <si>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</si>
  <si>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</si>
  <si>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</si>
  <si>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</si>
  <si>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</si>
  <si>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</si>
  <si>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</si>
  <si>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</si>
  <si>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</si>
  <si>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</si>
  <si>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</si>
  <si>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</si>
  <si>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</si>
  <si>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</si>
  <si>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</si>
  <si>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</si>
  <si>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</si>
  <si>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</si>
  <si>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</si>
  <si>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</si>
  <si>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</si>
  <si>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</si>
  <si>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</si>
  <si>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</si>
  <si>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</si>
  <si>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</si>
  <si>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</si>
  <si>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</si>
  <si>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</si>
  <si>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</si>
  <si>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</si>
  <si>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</si>
  <si>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</si>
  <si>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</si>
  <si>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</si>
  <si>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</si>
  <si>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</si>
  <si>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</si>
  <si>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</si>
  <si>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</si>
  <si>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</si>
  <si>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</si>
  <si>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</si>
  <si>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</si>
  <si>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</si>
  <si>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</si>
  <si>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</si>
  <si>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</si>
  <si>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</si>
  <si>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</si>
  <si>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</si>
  <si>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</si>
  <si>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</si>
  <si>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</si>
  <si>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</si>
  <si>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</si>
  <si>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</si>
  <si>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</si>
  <si>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</si>
  <si>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</si>
  <si>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</si>
  <si>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</si>
  <si>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</si>
  <si>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</si>
  <si>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</si>
  <si>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</si>
  <si>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</si>
  <si>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</si>
  <si>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</si>
  <si>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</si>
  <si>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</si>
  <si>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</si>
  <si>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</si>
  <si>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</si>
  <si>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</si>
  <si>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</si>
  <si>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</si>
  <si>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</si>
  <si>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</si>
  <si>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</si>
  <si>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</si>
  <si>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</si>
  <si>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</si>
  <si>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</si>
  <si>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</si>
  <si>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</si>
  <si>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</si>
  <si>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</si>
  <si>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</si>
  <si>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</si>
  <si>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</si>
  <si>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</si>
  <si>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</si>
  <si>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</si>
  <si>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</si>
  <si>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</si>
  <si>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</si>
  <si>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</si>
  <si>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</si>
  <si>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</si>
  <si>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</si>
  <si>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</si>
  <si>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</si>
  <si>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</si>
  <si>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</si>
  <si>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</si>
  <si>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</si>
  <si>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</si>
  <si>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</si>
  <si>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</si>
  <si>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</si>
  <si>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</si>
  <si>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</si>
  <si>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</si>
  <si>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</si>
  <si>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</si>
  <si>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</si>
  <si>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</si>
  <si>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</si>
  <si>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</si>
  <si>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</si>
  <si>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</si>
  <si>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</si>
  <si>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</si>
  <si>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</si>
  <si>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</si>
  <si>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</si>
  <si>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</si>
  <si>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</si>
  <si>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</si>
  <si>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</si>
  <si>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</si>
  <si>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</si>
  <si>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</si>
  <si>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</si>
  <si>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</si>
  <si>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</si>
  <si>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</si>
  <si>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</si>
  <si>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</si>
  <si>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</si>
  <si>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</si>
  <si>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</si>
  <si>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</si>
  <si>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</si>
  <si>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</si>
  <si>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</si>
  <si>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</si>
  <si>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</si>
  <si>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</si>
  <si>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</si>
  <si>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</si>
  <si>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</si>
  <si>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</si>
  <si>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</si>
  <si>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</si>
  <si>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</si>
  <si>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</si>
  <si>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</si>
  <si>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</si>
  <si>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</si>
  <si>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</si>
  <si>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</si>
  <si>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</si>
  <si>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</si>
  <si>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</si>
  <si>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</si>
  <si>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</si>
  <si>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</si>
  <si>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</si>
  <si>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</si>
  <si>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</si>
  <si>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</si>
  <si>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</si>
  <si>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</si>
  <si>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</si>
  <si>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</si>
  <si>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</si>
  <si>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</si>
  <si>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</si>
  <si>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</si>
  <si>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</si>
  <si>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</si>
  <si>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</si>
  <si>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</si>
  <si>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</si>
  <si>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</si>
  <si>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</si>
  <si>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</si>
  <si>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</si>
  <si>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</si>
  <si>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</si>
  <si>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</si>
  <si>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</si>
  <si>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</si>
  <si>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</si>
  <si>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</si>
  <si>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</si>
  <si>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</si>
  <si>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</si>
  <si>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</si>
  <si>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</si>
  <si>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</si>
  <si>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</si>
  <si>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</si>
  <si>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</si>
  <si>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</si>
  <si>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</si>
  <si>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</si>
  <si>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</si>
  <si>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</si>
  <si>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</si>
  <si>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</si>
  <si>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</si>
  <si>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</si>
  <si>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</si>
  <si>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</si>
  <si>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</si>
  <si>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</si>
  <si>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</si>
  <si>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</si>
  <si>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</si>
  <si>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</si>
  <si>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</si>
  <si>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</si>
  <si>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</si>
  <si>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</si>
  <si>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</si>
  <si>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</si>
  <si>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</si>
  <si>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</si>
  <si>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</si>
  <si>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</si>
  <si>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</si>
  <si>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</si>
  <si>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</si>
  <si>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</si>
  <si>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</si>
  <si>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</si>
  <si>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</si>
  <si>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</si>
  <si>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</si>
  <si>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</si>
  <si>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</si>
  <si>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</si>
  <si>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</si>
  <si>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</si>
  <si>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</si>
  <si>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</si>
  <si>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</si>
  <si>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</si>
  <si>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</si>
  <si>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</si>
  <si>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</si>
  <si>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</si>
  <si>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</si>
  <si>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</si>
  <si>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</si>
  <si>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</si>
  <si>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</si>
  <si>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</si>
  <si>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</si>
  <si>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</si>
  <si>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</si>
  <si>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</si>
  <si>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</si>
  <si>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</si>
  <si>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</si>
  <si>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</si>
  <si>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</si>
  <si>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</si>
  <si>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</si>
  <si>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</si>
  <si>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</si>
  <si>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</si>
  <si>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</si>
  <si>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</si>
  <si>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</si>
  <si>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</si>
  <si>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</si>
  <si>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</si>
  <si>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</si>
  <si>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</si>
  <si>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</si>
  <si>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</si>
  <si>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</si>
  <si>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</si>
  <si>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</si>
  <si>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</si>
  <si>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</si>
  <si>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</si>
  <si>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</si>
  <si>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</si>
  <si>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</si>
  <si>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</si>
  <si>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</si>
  <si>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</si>
  <si>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</si>
  <si>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</si>
  <si>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</si>
  <si>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</si>
  <si>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</si>
  <si>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</si>
  <si>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</si>
  <si>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</si>
  <si>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</si>
  <si>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</si>
  <si>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</si>
  <si>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</si>
  <si>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</si>
  <si>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</si>
  <si>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</si>
  <si>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</si>
  <si>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</si>
  <si>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</si>
  <si>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</si>
  <si>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</si>
  <si>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</si>
  <si>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</si>
  <si>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</si>
  <si>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</si>
  <si>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</si>
  <si>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</si>
  <si>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</si>
  <si>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</si>
  <si>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</si>
  <si>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</si>
  <si>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</si>
  <si>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</si>
  <si>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</si>
  <si>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</si>
  <si>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</si>
  <si>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</si>
  <si>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</si>
  <si>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</si>
  <si>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</si>
  <si>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</si>
  <si>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</si>
  <si>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</si>
  <si>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</si>
  <si>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</si>
  <si>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</si>
  <si>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</si>
  <si>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</si>
  <si>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</si>
  <si>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</si>
  <si>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</si>
  <si>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</si>
  <si>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</si>
  <si>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</si>
  <si>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</si>
  <si>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</si>
  <si>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</si>
  <si>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</si>
  <si>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</si>
  <si>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</si>
  <si>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</si>
  <si>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</si>
  <si>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</si>
  <si>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</si>
  <si>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</si>
  <si>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</si>
  <si>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</si>
  <si>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</si>
  <si>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</si>
  <si>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</si>
  <si>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</si>
  <si>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</si>
  <si>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</si>
  <si>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</si>
  <si>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</si>
  <si>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</si>
  <si>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</si>
  <si>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</si>
  <si>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</si>
  <si>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</si>
  <si>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</si>
  <si>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</si>
  <si>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</si>
  <si>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</si>
  <si>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</si>
  <si>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</si>
  <si>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</si>
  <si>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</si>
  <si>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</si>
  <si>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</si>
  <si>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</si>
  <si>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</si>
  <si>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</si>
  <si>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</si>
  <si>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</si>
  <si>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</si>
  <si>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</si>
  <si>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</si>
  <si>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</si>
  <si>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</si>
  <si>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</si>
  <si>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</si>
  <si>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</si>
  <si>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</si>
  <si>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</si>
  <si>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</si>
  <si>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</si>
  <si>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</si>
  <si>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</si>
  <si>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</si>
  <si>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</si>
  <si>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</si>
  <si>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</si>
  <si>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</si>
  <si>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</si>
  <si>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</si>
  <si>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</si>
  <si>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</si>
  <si>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</si>
  <si>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</si>
  <si>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</si>
  <si>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</si>
  <si>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</si>
  <si>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</si>
  <si>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</si>
  <si>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</si>
  <si>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</si>
  <si>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</si>
  <si>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</si>
  <si>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</si>
  <si>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</si>
  <si>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</si>
  <si>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</si>
  <si>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</si>
  <si>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</si>
  <si>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</si>
  <si>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</si>
  <si>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</si>
  <si>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</si>
  <si>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</si>
  <si>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</si>
  <si>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</si>
  <si>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</si>
  <si>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</si>
  <si>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</si>
  <si>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</si>
  <si>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</si>
  <si>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</si>
  <si>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</si>
  <si>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</si>
  <si>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</si>
  <si>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</si>
  <si>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</si>
  <si>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</si>
  <si>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</si>
  <si>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</si>
  <si>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</si>
  <si>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</si>
  <si>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</si>
  <si>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</si>
  <si>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</si>
  <si>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</si>
  <si>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</si>
  <si>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</si>
  <si>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</si>
  <si>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</si>
  <si>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</si>
  <si>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</si>
  <si>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</si>
  <si>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</si>
  <si>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</si>
  <si>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</si>
  <si>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</si>
  <si>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</si>
  <si>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</si>
  <si>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</si>
  <si>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</si>
  <si>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</si>
  <si>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</si>
  <si>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</si>
  <si>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</si>
  <si>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</si>
  <si>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</si>
  <si>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</si>
  <si>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</si>
  <si>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</si>
  <si>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</si>
  <si>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</si>
  <si>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</si>
  <si>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</si>
  <si>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</si>
  <si>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</si>
  <si>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</si>
  <si>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</si>
  <si>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</si>
  <si>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</si>
  <si>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</si>
  <si>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</si>
  <si>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</si>
  <si>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</si>
  <si>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</si>
  <si>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</si>
  <si>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</si>
  <si>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</si>
  <si>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</si>
  <si>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</si>
  <si>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</si>
  <si>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</si>
  <si>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</si>
  <si>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</si>
  <si>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</si>
  <si>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</si>
  <si>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</si>
  <si>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</si>
  <si>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</si>
  <si>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</si>
  <si>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</si>
  <si>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</si>
  <si>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</si>
  <si>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</si>
  <si>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</si>
  <si>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</si>
  <si>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</si>
  <si>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</si>
  <si>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</si>
  <si>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</si>
  <si>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</si>
  <si>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</si>
  <si>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</si>
  <si>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</si>
  <si>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</si>
  <si>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</si>
  <si>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</si>
  <si>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</si>
  <si>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</si>
  <si>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</si>
  <si>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</si>
  <si>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</si>
  <si>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</si>
  <si>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</si>
  <si>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</si>
  <si>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</si>
  <si>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</si>
  <si>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</si>
  <si>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</si>
  <si>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</si>
  <si>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</si>
  <si>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</si>
  <si>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</si>
  <si>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</si>
  <si>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</si>
  <si>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</si>
  <si>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</si>
  <si>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</si>
  <si>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</si>
  <si>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</si>
  <si>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</si>
  <si>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</si>
  <si>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</si>
  <si>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</si>
  <si>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</si>
  <si>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</si>
  <si>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</si>
  <si>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</si>
  <si>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</si>
  <si>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</si>
  <si>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</si>
  <si>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</si>
  <si>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</si>
  <si>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</si>
  <si>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</si>
  <si>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</si>
  <si>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</si>
  <si>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</si>
  <si>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</si>
  <si>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</si>
  <si>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</si>
  <si>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</si>
  <si>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</si>
  <si>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</si>
  <si>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</si>
  <si>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</si>
  <si>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</si>
  <si>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</si>
  <si>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</si>
  <si>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</si>
  <si>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</si>
  <si>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</si>
  <si>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</si>
  <si>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</si>
  <si>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</si>
  <si>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</si>
  <si>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</si>
  <si>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</si>
  <si>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</si>
  <si>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</si>
  <si>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</si>
  <si>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</si>
  <si>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</si>
  <si>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</si>
  <si>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</si>
  <si>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</si>
  <si>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</si>
  <si>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</si>
  <si>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</si>
  <si>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</si>
  <si>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</si>
  <si>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</si>
  <si>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</si>
  <si>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</si>
  <si>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</si>
  <si>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</si>
  <si>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</si>
  <si>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</si>
  <si>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</si>
  <si>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</si>
  <si>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</si>
  <si>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</si>
  <si>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</si>
  <si>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</si>
  <si>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</si>
  <si>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</si>
  <si>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</si>
  <si>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</si>
  <si>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</si>
  <si>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</si>
  <si>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</si>
  <si>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</si>
  <si>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</si>
  <si>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</si>
  <si>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</si>
  <si>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</si>
  <si>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</si>
  <si>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</si>
  <si>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</si>
  <si>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</si>
  <si>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</si>
  <si>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</si>
  <si>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</si>
  <si>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</si>
  <si>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</si>
  <si>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</si>
  <si>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</si>
  <si>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</si>
  <si>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</si>
  <si>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</si>
  <si>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</si>
  <si>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</si>
  <si>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</si>
  <si>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</si>
  <si>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</si>
  <si>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</si>
  <si>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</si>
  <si>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</si>
  <si>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</si>
  <si>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</si>
  <si>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</si>
  <si>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</si>
  <si>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</si>
  <si>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</si>
  <si>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</si>
  <si>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</si>
  <si>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</si>
  <si>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</si>
  <si>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</si>
  <si>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</si>
  <si>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</si>
  <si>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</si>
  <si>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</si>
  <si>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</si>
  <si>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</si>
  <si>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</si>
  <si>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</si>
  <si>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</si>
  <si>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</si>
  <si>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</si>
  <si>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</si>
  <si>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</si>
  <si>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</si>
  <si>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</si>
  <si>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</si>
  <si>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</si>
  <si>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</si>
  <si>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</si>
  <si>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</si>
  <si>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</si>
  <si>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</si>
  <si>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</si>
  <si>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</si>
  <si>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</si>
  <si>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</si>
  <si>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</si>
  <si>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</si>
  <si>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</si>
  <si>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</si>
  <si>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</si>
  <si>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</si>
  <si>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</si>
  <si>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</si>
  <si>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</si>
  <si>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</si>
  <si>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</si>
  <si>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</si>
  <si>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</si>
  <si>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</si>
  <si>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</si>
  <si>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</si>
  <si>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</si>
  <si>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</si>
  <si>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</si>
  <si>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</si>
  <si>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</si>
  <si>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</si>
  <si>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</si>
  <si>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</si>
  <si>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</si>
  <si>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</si>
  <si>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</si>
  <si>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</si>
  <si>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</si>
  <si>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</si>
  <si>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</si>
  <si>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</si>
  <si>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</si>
  <si>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</si>
  <si>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</si>
  <si>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</si>
  <si>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</si>
  <si>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</si>
  <si>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</si>
  <si>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</si>
  <si>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</si>
  <si>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</si>
  <si>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</si>
  <si>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</si>
  <si>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</si>
  <si>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</si>
  <si>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</si>
  <si>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</si>
  <si>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</si>
  <si>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</si>
  <si>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</si>
  <si>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</si>
  <si>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</si>
  <si>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</si>
  <si>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</si>
  <si>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</si>
  <si>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</si>
  <si>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</si>
  <si>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</si>
  <si>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</si>
  <si>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</si>
  <si>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</si>
  <si>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</si>
  <si>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</si>
  <si>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</si>
  <si>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</si>
  <si>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</si>
  <si>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</si>
  <si>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</si>
  <si>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</si>
  <si>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</si>
  <si>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</si>
  <si>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</si>
  <si>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</si>
  <si>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</si>
  <si>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</si>
  <si>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</si>
  <si>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</si>
  <si>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</si>
  <si>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</si>
  <si>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</si>
  <si>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</si>
  <si>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</si>
  <si>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</si>
  <si>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</si>
  <si>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</si>
  <si>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</si>
  <si>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</si>
  <si>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</si>
  <si>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</si>
  <si>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</si>
  <si>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</si>
  <si>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</si>
  <si>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</si>
  <si>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</si>
  <si>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</si>
  <si>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</si>
  <si>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</si>
  <si>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</si>
  <si>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</si>
  <si>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</si>
  <si>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</si>
  <si>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</si>
  <si>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</si>
  <si>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</si>
  <si>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</si>
  <si>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</si>
  <si>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</si>
  <si>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</si>
  <si>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</si>
  <si>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</si>
  <si>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</si>
  <si>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</si>
  <si>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</si>
  <si>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</si>
  <si>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</si>
  <si>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</si>
  <si>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</si>
  <si>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</si>
  <si>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</si>
  <si>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</si>
  <si>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</si>
  <si>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</si>
  <si>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</si>
  <si>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</si>
  <si>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</si>
  <si>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</si>
  <si>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</si>
  <si>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</si>
  <si>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</si>
  <si>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</si>
  <si>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</si>
  <si>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</si>
  <si>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</si>
  <si>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</si>
  <si>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</si>
  <si>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</si>
  <si>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</si>
  <si>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</si>
  <si>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</si>
  <si>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</si>
  <si>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</si>
  <si>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</si>
  <si>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</si>
  <si>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</si>
  <si>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</si>
  <si>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</si>
  <si>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</si>
  <si>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</si>
  <si>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</si>
  <si>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</si>
  <si>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</si>
  <si>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</si>
  <si>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</si>
  <si>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</si>
  <si>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</si>
  <si>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</si>
  <si>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</si>
  <si>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</si>
  <si>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</si>
  <si>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</si>
  <si>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</si>
  <si>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</si>
  <si>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</si>
  <si>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</si>
  <si>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</si>
  <si>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</si>
  <si>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</si>
  <si>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</si>
  <si>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</si>
  <si>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</si>
  <si>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</si>
  <si>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</si>
  <si>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</si>
  <si>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</si>
  <si>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</si>
  <si>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</si>
  <si>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</si>
  <si>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</si>
  <si>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</si>
  <si>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</si>
  <si>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</si>
  <si>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</si>
  <si>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</si>
  <si>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</si>
  <si>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</si>
  <si>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</si>
  <si>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</si>
  <si>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</si>
  <si>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</si>
  <si>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</si>
  <si>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</si>
  <si>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</si>
  <si>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</si>
  <si>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</si>
  <si>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</si>
  <si>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</si>
  <si>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</si>
  <si>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</si>
  <si>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</si>
  <si>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</si>
  <si>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</si>
  <si>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</si>
  <si>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</si>
  <si>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</si>
  <si>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</si>
  <si>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</si>
  <si>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</si>
  <si>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</si>
  <si>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</si>
  <si>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</si>
  <si>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</si>
  <si>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</si>
  <si>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</si>
  <si>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</si>
  <si>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</si>
  <si>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</si>
  <si>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</si>
  <si>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</si>
  <si>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</si>
  <si>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</si>
  <si>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</si>
  <si>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</si>
  <si>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</si>
  <si>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</si>
  <si>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</si>
  <si>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</si>
  <si>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</si>
  <si>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</si>
  <si>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</si>
  <si>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</si>
  <si>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</si>
  <si>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</si>
  <si>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</si>
  <si>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</si>
  <si>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</si>
  <si>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</si>
  <si>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</si>
  <si>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</si>
  <si>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</si>
  <si>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</si>
  <si>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</si>
  <si>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</si>
  <si>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</si>
  <si>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</si>
  <si>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</si>
  <si>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</si>
  <si>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</si>
  <si>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</si>
  <si>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</si>
  <si>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</si>
  <si>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</si>
  <si>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</si>
  <si>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</si>
  <si>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</si>
  <si>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</si>
  <si>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</si>
  <si>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</si>
  <si>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</si>
  <si>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</si>
  <si>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</si>
  <si>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</si>
  <si>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</si>
  <si>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</si>
  <si>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</si>
  <si>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</si>
  <si>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</si>
  <si>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</si>
  <si>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</si>
  <si>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</si>
  <si>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</si>
  <si>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</si>
  <si>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</si>
  <si>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</si>
  <si>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</si>
  <si>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</si>
  <si>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</si>
  <si>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</si>
  <si>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</si>
  <si>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</si>
  <si>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</si>
  <si>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</si>
  <si>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</si>
  <si>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</si>
  <si>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</si>
  <si>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</si>
  <si>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</si>
  <si>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</si>
  <si>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</si>
  <si>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</si>
  <si>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</si>
  <si>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</si>
  <si>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</si>
  <si>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</si>
  <si>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</si>
  <si>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</si>
  <si>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</si>
  <si>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</si>
  <si>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</si>
  <si>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</si>
  <si>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</si>
  <si>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</si>
  <si>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</si>
  <si>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</si>
  <si>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</si>
  <si>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</si>
  <si>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</si>
  <si>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</si>
  <si>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</si>
  <si>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</si>
  <si>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</si>
  <si>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</si>
  <si>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</si>
  <si>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</si>
  <si>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</si>
  <si>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</si>
  <si>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</si>
  <si>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</si>
  <si>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</si>
  <si>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</si>
  <si>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</si>
  <si>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</si>
  <si>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</si>
  <si>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</si>
  <si>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</si>
  <si>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</si>
  <si>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</si>
  <si>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</si>
  <si>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</si>
  <si>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</si>
  <si>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</si>
  <si>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</si>
  <si>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</si>
  <si>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</si>
  <si>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</si>
  <si>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</si>
  <si>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</si>
  <si>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</si>
  <si>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</si>
  <si>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</si>
  <si>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</si>
  <si>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</si>
  <si>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</si>
  <si>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</si>
  <si>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</si>
  <si>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</si>
  <si>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</si>
  <si>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</si>
  <si>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</si>
  <si>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</si>
  <si>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</si>
  <si>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</si>
  <si>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</si>
  <si>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</si>
  <si>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</si>
  <si>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</si>
  <si>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</si>
  <si>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</si>
  <si>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</si>
  <si>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</si>
  <si>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</si>
  <si>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</si>
  <si>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</si>
  <si>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</si>
  <si>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</si>
  <si>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</si>
  <si>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</si>
  <si>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</si>
  <si>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</si>
  <si>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</si>
  <si>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</si>
  <si>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</si>
  <si>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</si>
  <si>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</si>
  <si>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</si>
  <si>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</si>
  <si>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</si>
  <si>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</si>
  <si>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</si>
  <si>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</si>
  <si>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</si>
  <si>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</si>
  <si>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</si>
  <si>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</si>
  <si>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</si>
  <si>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</si>
  <si>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</si>
  <si>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</si>
  <si>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</si>
  <si>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</si>
  <si>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</si>
  <si>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</si>
  <si>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</si>
  <si>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</si>
  <si>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</si>
  <si>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</si>
  <si>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</si>
  <si>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</si>
  <si>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</si>
  <si>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</si>
  <si>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</si>
  <si>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</si>
  <si>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</si>
  <si>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</si>
  <si>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</si>
  <si>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</si>
  <si>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</si>
  <si>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</si>
  <si>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</si>
  <si>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</si>
  <si>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</si>
  <si>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</si>
  <si>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</si>
  <si>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</si>
  <si>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</si>
  <si>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</si>
  <si>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</si>
  <si>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</si>
  <si>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</si>
  <si>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</si>
  <si>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</si>
  <si>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</si>
  <si>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</si>
  <si>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</si>
  <si>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</si>
  <si>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</si>
  <si>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</si>
  <si>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</si>
  <si>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</si>
  <si>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</si>
  <si>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</si>
  <si>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</si>
  <si>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</si>
  <si>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</si>
  <si>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</si>
  <si>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</si>
  <si>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</si>
  <si>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</si>
  <si>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</si>
  <si>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</si>
  <si>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</si>
  <si>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</si>
  <si>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</si>
  <si>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</si>
  <si>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</si>
  <si>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</si>
  <si>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</si>
  <si>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</si>
  <si>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</si>
  <si>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</si>
  <si>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</si>
  <si>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</si>
  <si>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</si>
  <si>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</si>
  <si>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</si>
  <si>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</si>
  <si>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</si>
  <si>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</si>
  <si>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</si>
  <si>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</si>
  <si>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</si>
  <si>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</si>
  <si>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</si>
  <si>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</si>
  <si>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</si>
  <si>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</si>
  <si>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</si>
  <si>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</si>
  <si>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</si>
  <si>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</si>
  <si>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</si>
  <si>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</si>
  <si>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</si>
  <si>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</si>
  <si>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</si>
  <si>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</si>
  <si>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</si>
  <si>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</si>
  <si>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</si>
  <si>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</si>
  <si>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</si>
  <si>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</si>
  <si>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</si>
  <si>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</si>
  <si>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</si>
  <si>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</si>
  <si>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</si>
  <si>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</si>
  <si>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</si>
  <si>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</si>
  <si>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</si>
  <si>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</si>
  <si>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</si>
  <si>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</si>
  <si>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</si>
  <si>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</si>
  <si>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</si>
  <si>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</si>
  <si>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</si>
  <si>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</si>
  <si>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</si>
  <si>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</si>
  <si>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</si>
  <si>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</si>
  <si>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</si>
  <si>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</si>
  <si>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</si>
  <si>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</si>
  <si>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</si>
  <si>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</si>
  <si>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</si>
  <si>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</si>
  <si>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</si>
  <si>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</si>
  <si>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</si>
  <si>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</si>
  <si>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</si>
  <si>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</si>
  <si>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</si>
  <si>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</si>
  <si>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</si>
  <si>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</si>
  <si>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</si>
  <si>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</si>
  <si>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</si>
  <si>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</si>
  <si>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</si>
  <si>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</si>
  <si>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</si>
  <si>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</si>
  <si>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</si>
  <si>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</si>
  <si>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</si>
  <si>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</si>
  <si>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</si>
  <si>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</si>
  <si>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</si>
  <si>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</si>
  <si>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</si>
  <si>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</si>
  <si>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</si>
  <si>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</si>
  <si>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</si>
  <si>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</si>
  <si>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</si>
  <si>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</si>
  <si>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</si>
  <si>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</si>
  <si>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</si>
  <si>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</si>
  <si>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</si>
  <si>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</si>
  <si>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</si>
  <si>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</si>
  <si>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</si>
  <si>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</si>
  <si>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</si>
  <si>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</si>
  <si>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</si>
  <si>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</si>
  <si>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</si>
  <si>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</si>
  <si>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</si>
  <si>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</si>
  <si>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</si>
  <si>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</si>
  <si>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</si>
  <si>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</si>
  <si>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</si>
  <si>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</si>
  <si>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</si>
  <si>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</si>
  <si>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</si>
  <si>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</si>
  <si>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</si>
  <si>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</si>
  <si>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</si>
  <si>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</si>
  <si>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</si>
  <si>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</si>
  <si>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</si>
  <si>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</si>
  <si>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</si>
  <si>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</si>
  <si>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</si>
  <si>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</si>
  <si>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</si>
  <si>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</si>
  <si>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</si>
  <si>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</si>
  <si>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</si>
  <si>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</si>
  <si>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</si>
  <si>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</si>
  <si>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</si>
  <si>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</si>
  <si>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</si>
  <si>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</si>
  <si>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</si>
  <si>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</si>
  <si>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</si>
  <si>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</si>
  <si>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</si>
  <si>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</si>
  <si>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</si>
  <si>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</si>
  <si>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</si>
  <si>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</si>
  <si>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</si>
  <si>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</si>
  <si>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</si>
  <si>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</si>
  <si>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</si>
  <si>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</si>
  <si>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</si>
  <si>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</si>
  <si>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</si>
  <si>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</si>
  <si>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</si>
  <si>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</si>
  <si>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</si>
  <si>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</si>
  <si>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</si>
  <si>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</si>
  <si>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</si>
  <si>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</si>
  <si>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</si>
  <si>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</si>
  <si>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</si>
  <si>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</si>
  <si>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</si>
  <si>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</si>
  <si>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</si>
  <si>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</si>
  <si>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</si>
  <si>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</si>
  <si>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</si>
  <si>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</si>
  <si>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</si>
  <si>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</si>
  <si>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</si>
  <si>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</si>
  <si>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</si>
  <si>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</si>
  <si>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</si>
  <si>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</si>
  <si>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</si>
  <si>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</si>
  <si>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</si>
  <si>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</si>
  <si>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</si>
  <si>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</si>
  <si>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</si>
  <si>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</si>
  <si>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</si>
  <si>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</si>
  <si>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</si>
  <si>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</si>
  <si>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</si>
  <si>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</si>
  <si>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</si>
  <si>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</si>
  <si>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</si>
  <si>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</si>
  <si>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</si>
  <si>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</si>
  <si>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</si>
  <si>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</si>
  <si>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</si>
  <si>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</si>
  <si>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</si>
  <si>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</si>
  <si>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</si>
  <si>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</si>
  <si>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</si>
  <si>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</si>
  <si>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</si>
  <si>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</si>
  <si>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</si>
  <si>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</si>
  <si>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</si>
  <si>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</si>
  <si>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</si>
  <si>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</si>
  <si>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</si>
  <si>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</si>
  <si>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</si>
  <si>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</si>
  <si>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</si>
  <si>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</si>
  <si>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</si>
  <si>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</si>
  <si>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</si>
  <si>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</si>
  <si>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</si>
  <si>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</si>
  <si>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</si>
  <si>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</si>
  <si>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</si>
  <si>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</si>
  <si>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</si>
  <si>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</si>
  <si>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</si>
  <si>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</si>
  <si>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</si>
  <si>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</si>
  <si>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</si>
  <si>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</si>
  <si>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</si>
  <si>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</si>
  <si>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</si>
  <si>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</si>
  <si>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</si>
  <si>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</si>
  <si>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</si>
  <si>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</si>
  <si>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</si>
  <si>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</si>
  <si>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</si>
  <si>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</si>
  <si>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</si>
  <si>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</si>
  <si>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</si>
  <si>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</si>
  <si>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</si>
  <si>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</si>
  <si>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</si>
  <si>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</si>
  <si>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</si>
  <si>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</si>
  <si>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</si>
  <si>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</si>
  <si>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</si>
  <si>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</si>
  <si>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</si>
  <si>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</si>
  <si>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</si>
  <si>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</si>
  <si>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</si>
  <si>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</si>
  <si>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</si>
  <si>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</si>
  <si>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</si>
  <si>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</si>
  <si>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</si>
  <si>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</si>
  <si>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</si>
  <si>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</si>
  <si>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</si>
  <si>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</si>
  <si>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</si>
  <si>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</si>
  <si>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</si>
  <si>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</si>
  <si>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</si>
  <si>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</si>
  <si>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</si>
  <si>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</si>
  <si>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</si>
  <si>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</si>
  <si>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</si>
  <si>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</si>
  <si>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</si>
  <si>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</si>
  <si>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</si>
  <si>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</si>
  <si>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</si>
  <si>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</si>
  <si>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</si>
  <si>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</si>
  <si>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</si>
  <si>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</si>
  <si>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</si>
  <si>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</si>
  <si>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</si>
  <si>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</si>
  <si>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</si>
  <si>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</si>
  <si>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</si>
  <si>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</si>
  <si>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</si>
  <si>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</si>
  <si>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</si>
  <si>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</si>
  <si>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</si>
  <si>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</si>
  <si>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</si>
  <si>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</si>
  <si>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</si>
  <si>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</si>
  <si>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</si>
  <si>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</si>
  <si>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</si>
  <si>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</si>
  <si>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</si>
  <si>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</si>
  <si>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</si>
  <si>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</si>
  <si>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</si>
  <si>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</si>
  <si>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</si>
  <si>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</si>
  <si>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</si>
  <si>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</si>
  <si>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</si>
  <si>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</si>
  <si>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</si>
  <si>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</si>
  <si>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</si>
  <si>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</si>
  <si>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</si>
  <si>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</si>
  <si>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</si>
  <si>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</si>
  <si>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</si>
  <si>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</si>
  <si>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</si>
  <si>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</si>
  <si>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</si>
  <si>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</si>
  <si>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</si>
  <si>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</si>
  <si>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</si>
  <si>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</si>
  <si>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</si>
  <si>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</si>
  <si>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</si>
  <si>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</si>
  <si>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</si>
  <si>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</si>
  <si>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</si>
  <si>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</si>
  <si>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</si>
  <si>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</si>
  <si>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</si>
  <si>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</si>
  <si>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</si>
  <si>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</si>
  <si>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</si>
  <si>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</si>
  <si>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</si>
  <si>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</si>
  <si>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</si>
  <si>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</si>
  <si>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</si>
  <si>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</si>
  <si>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</si>
  <si>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</si>
  <si>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</si>
  <si>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</si>
  <si>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</si>
  <si>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</si>
  <si>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</si>
  <si>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</si>
  <si>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</si>
  <si>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</si>
  <si>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</si>
  <si>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</si>
  <si>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</si>
  <si>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</si>
  <si>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</si>
  <si>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</si>
  <si>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</si>
  <si>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</si>
  <si>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</si>
  <si>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</si>
  <si>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</si>
  <si>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</si>
  <si>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</si>
  <si>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</si>
  <si>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</si>
  <si>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</si>
  <si>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</si>
  <si>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</si>
  <si>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</si>
  <si>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</si>
  <si>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</si>
  <si>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</si>
  <si>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</si>
  <si>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</si>
  <si>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</si>
  <si>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</si>
  <si>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</si>
  <si>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</si>
  <si>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</si>
  <si>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</si>
  <si>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</si>
  <si>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</si>
  <si>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</si>
  <si>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</si>
  <si>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</si>
  <si>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</si>
  <si>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</si>
  <si>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</si>
  <si>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</si>
  <si>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</si>
  <si>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</si>
  <si>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</si>
  <si>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</si>
  <si>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</si>
  <si>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</si>
  <si>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</si>
  <si>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</si>
  <si>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</si>
  <si>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</si>
  <si>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</si>
  <si>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</si>
  <si>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</si>
  <si>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</si>
  <si>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</si>
  <si>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</si>
  <si>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</si>
  <si>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</si>
  <si>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</si>
  <si>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</si>
  <si>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</si>
  <si>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</si>
  <si>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</si>
  <si>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</si>
  <si>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</si>
  <si>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</si>
  <si>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</si>
  <si>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</si>
  <si>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</si>
  <si>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</si>
  <si>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</si>
  <si>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</si>
  <si>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</si>
  <si>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</si>
  <si>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</si>
  <si>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</si>
  <si>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</si>
  <si>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</si>
  <si>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</si>
  <si>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</si>
  <si>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</si>
  <si>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</si>
  <si>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</si>
  <si>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</si>
  <si>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</si>
  <si>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</si>
  <si>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</si>
  <si>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</si>
  <si>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</si>
  <si>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</si>
  <si>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</si>
  <si>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</si>
  <si>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</si>
  <si>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</si>
  <si>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</si>
  <si>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</si>
  <si>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</si>
  <si>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</si>
  <si>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</si>
  <si>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</si>
  <si>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</si>
  <si>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</si>
  <si>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</si>
  <si>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</si>
  <si>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</si>
  <si>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</si>
  <si>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</si>
  <si>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</si>
  <si>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</si>
  <si>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</si>
  <si>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</si>
  <si>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</si>
  <si>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</si>
  <si>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</si>
  <si>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</si>
  <si>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</si>
  <si>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</si>
  <si>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</si>
  <si>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</si>
  <si>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</si>
  <si>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</si>
  <si>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</si>
  <si>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</si>
  <si>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</si>
  <si>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</si>
  <si>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</si>
  <si>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</si>
  <si>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</si>
  <si>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</si>
  <si>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</si>
  <si>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</si>
  <si>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</si>
  <si>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</si>
  <si>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</si>
  <si>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</si>
  <si>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</si>
  <si>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</si>
  <si>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</si>
  <si>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</si>
  <si>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</si>
  <si>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</si>
  <si>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</si>
  <si>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</si>
  <si>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</si>
  <si>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</si>
  <si>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</si>
  <si>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</si>
  <si>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</si>
  <si>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</si>
  <si>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</si>
  <si>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</si>
  <si>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</si>
  <si>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</si>
  <si>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</si>
  <si>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</si>
  <si>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</si>
  <si>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</si>
  <si>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</si>
  <si>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</si>
  <si>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</si>
  <si>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</si>
  <si>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</si>
  <si>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</si>
  <si>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</si>
  <si>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</si>
  <si>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</si>
  <si>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</si>
  <si>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</si>
  <si>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</si>
  <si>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</si>
  <si>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</si>
  <si>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</si>
  <si>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</si>
  <si>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</si>
  <si>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</si>
  <si>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</si>
  <si>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</si>
  <si>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</si>
  <si>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</si>
  <si>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</si>
  <si>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</si>
  <si>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</si>
  <si>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</si>
  <si>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</si>
  <si>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</si>
  <si>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</si>
  <si>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</si>
  <si>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</si>
  <si>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</si>
  <si>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</si>
  <si>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</si>
  <si>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</si>
  <si>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</si>
  <si>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</si>
  <si>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</si>
  <si>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</si>
  <si>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</si>
  <si>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</si>
  <si>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</si>
  <si>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</si>
  <si>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</si>
  <si>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</si>
  <si>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</si>
  <si>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</si>
  <si>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</si>
  <si>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</si>
  <si>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</si>
  <si>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</si>
  <si>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</si>
  <si>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</si>
  <si>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</si>
  <si>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</si>
  <si>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</si>
  <si>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</si>
  <si>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</si>
  <si>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</si>
  <si>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</si>
  <si>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</si>
  <si>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</si>
  <si>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</si>
  <si>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</si>
  <si>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</si>
  <si>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</si>
  <si>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</si>
  <si>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</si>
  <si>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</si>
  <si>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</si>
  <si>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</si>
  <si>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</si>
  <si>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</si>
  <si>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</si>
  <si>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</si>
  <si>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</si>
  <si>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</si>
  <si>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</si>
  <si>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</si>
  <si>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</si>
  <si>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</si>
  <si>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</si>
  <si>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</si>
  <si>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</si>
  <si>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</si>
  <si>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</si>
  <si>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</si>
  <si>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</si>
  <si>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</si>
  <si>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</si>
  <si>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</si>
  <si>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</si>
  <si>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</si>
  <si>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</si>
  <si>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</si>
  <si>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</si>
  <si>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</si>
  <si>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</si>
  <si>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</si>
  <si>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</si>
  <si>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</si>
  <si>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</si>
  <si>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</si>
  <si>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</si>
  <si>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</si>
  <si>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</si>
  <si>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</si>
  <si>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</si>
  <si>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</si>
  <si>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</si>
  <si>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</si>
  <si>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</si>
  <si>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</si>
  <si>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</si>
  <si>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</si>
  <si>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</si>
  <si>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</si>
  <si>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</si>
  <si>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</si>
  <si>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</si>
  <si>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</si>
  <si>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</si>
  <si>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</si>
  <si>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</si>
  <si>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</si>
  <si>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</si>
  <si>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</si>
  <si>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</si>
  <si>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</si>
  <si>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</si>
  <si>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</si>
  <si>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</si>
  <si>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</si>
  <si>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</si>
  <si>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</si>
  <si>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</si>
  <si>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</si>
  <si>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</si>
  <si>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</si>
  <si>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</si>
  <si>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</si>
  <si>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</si>
  <si>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</si>
  <si>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</si>
  <si>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</si>
  <si>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</si>
  <si>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</si>
  <si>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</si>
  <si>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</si>
  <si>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</si>
  <si>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</si>
  <si>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</si>
  <si>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</si>
  <si>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</si>
  <si>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</si>
  <si>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</si>
  <si>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</si>
  <si>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</si>
  <si>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</si>
  <si>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</si>
  <si>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</si>
  <si>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</si>
  <si>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</si>
  <si>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</si>
  <si>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</si>
  <si>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</si>
  <si>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</si>
  <si>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</si>
  <si>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</si>
  <si>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</si>
  <si>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</si>
  <si>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</si>
  <si>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</si>
  <si>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</si>
  <si>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</si>
  <si>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</si>
  <si>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</si>
  <si>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</si>
  <si>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</si>
  <si>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</si>
  <si>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</si>
  <si>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</si>
  <si>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</si>
  <si>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</si>
  <si>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</si>
  <si>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</si>
  <si>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</si>
  <si>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</si>
  <si>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</si>
  <si>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</si>
  <si>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</si>
  <si>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</si>
  <si>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</si>
  <si>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</si>
  <si>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</si>
  <si>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</si>
  <si>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</si>
  <si>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</si>
  <si>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</si>
  <si>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</si>
  <si>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</si>
  <si>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</si>
  <si>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</si>
  <si>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</si>
  <si>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</si>
  <si>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</si>
  <si>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</si>
  <si>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</si>
  <si>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</si>
  <si>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</si>
  <si>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</si>
  <si>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</si>
  <si>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</si>
  <si>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</si>
  <si>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</si>
  <si>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</si>
  <si>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</si>
  <si>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</si>
  <si>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</si>
  <si>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</si>
  <si>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</si>
  <si>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</si>
  <si>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</si>
  <si>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</si>
  <si>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</si>
  <si>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</si>
  <si>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</si>
  <si>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</si>
  <si>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</si>
  <si>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</si>
  <si>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</si>
  <si>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</si>
  <si>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</si>
  <si>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</si>
  <si>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</si>
  <si>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</si>
  <si>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</si>
  <si>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</si>
  <si>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</si>
  <si>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</si>
  <si>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</si>
  <si>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</si>
  <si>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</si>
  <si>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</si>
  <si>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</si>
  <si>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</si>
  <si>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</si>
  <si>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</si>
  <si>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</si>
  <si>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</si>
  <si>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</si>
  <si>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</si>
  <si>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</si>
  <si>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</si>
  <si>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</si>
  <si>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</si>
  <si>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</si>
  <si>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</si>
  <si>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</si>
  <si>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</si>
  <si>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</si>
  <si>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</si>
  <si>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</si>
  <si>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</si>
  <si>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</si>
  <si>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</si>
  <si>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</si>
  <si>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</si>
  <si>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</si>
  <si>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</si>
  <si>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</si>
  <si>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</si>
  <si>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</si>
  <si>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</si>
  <si>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</si>
  <si>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</si>
  <si>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</si>
  <si>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</si>
  <si>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</si>
  <si>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</si>
  <si>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</si>
  <si>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</si>
  <si>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</si>
  <si>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</si>
  <si>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</si>
  <si>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</si>
  <si>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</si>
  <si>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</si>
  <si>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</si>
  <si>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</si>
  <si>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</si>
  <si>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</si>
  <si>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</si>
  <si>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</si>
  <si>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</si>
  <si>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</si>
  <si>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</si>
  <si>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</si>
  <si>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</si>
  <si>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</si>
  <si>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</si>
  <si>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</si>
  <si>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</si>
  <si>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</si>
  <si>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</si>
  <si>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</si>
  <si>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</si>
  <si>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</si>
  <si>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</si>
  <si>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</si>
  <si>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</si>
  <si>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</si>
  <si>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</si>
  <si>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</si>
  <si>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</si>
  <si>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</si>
  <si>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</si>
  <si>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</si>
  <si>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</si>
  <si>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</si>
  <si>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</si>
  <si>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</si>
  <si>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</si>
  <si>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</si>
  <si>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</si>
  <si>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</si>
  <si>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</si>
  <si>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</si>
  <si>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</si>
  <si>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</si>
  <si>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</si>
  <si>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</si>
  <si>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</si>
  <si>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</si>
  <si>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</si>
  <si>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</si>
  <si>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</si>
  <si>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</si>
  <si>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</si>
  <si>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</si>
  <si>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</si>
  <si>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</si>
  <si>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</si>
  <si>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</si>
  <si>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</si>
  <si>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</si>
  <si>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</si>
  <si>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</si>
  <si>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</si>
  <si>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</si>
  <si>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</si>
  <si>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</si>
  <si>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</si>
  <si>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</si>
  <si>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</si>
  <si>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</si>
  <si>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</si>
  <si>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</si>
  <si>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</si>
  <si>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</si>
  <si>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</si>
  <si>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</si>
  <si>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</si>
  <si>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</si>
  <si>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</si>
  <si>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</si>
  <si>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</si>
  <si>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</si>
  <si>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</si>
  <si>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</si>
  <si>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</si>
  <si>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</si>
  <si>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</si>
  <si>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</si>
  <si>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</si>
  <si>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</si>
  <si>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</si>
  <si>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</si>
  <si>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</si>
  <si>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</si>
  <si>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</si>
  <si>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</si>
  <si>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</si>
  <si>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</si>
  <si>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</si>
  <si>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</si>
  <si>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</si>
  <si>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</si>
  <si>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</si>
  <si>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</si>
  <si>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</si>
  <si>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</si>
  <si>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</si>
  <si>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</si>
  <si>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</si>
  <si>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</si>
  <si>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</si>
  <si>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</si>
  <si>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</si>
  <si>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</si>
  <si>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</si>
  <si>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</si>
  <si>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</si>
  <si>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</si>
  <si>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</si>
  <si>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</si>
  <si>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</si>
  <si>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</si>
  <si>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</si>
  <si>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</si>
  <si>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</si>
  <si>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</si>
  <si>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</si>
  <si>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</si>
  <si>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</si>
  <si>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</si>
  <si>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</si>
  <si>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</si>
  <si>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</si>
  <si>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</si>
  <si>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</si>
  <si>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</si>
  <si>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</si>
  <si>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</si>
  <si>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</si>
  <si>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</si>
  <si>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</si>
  <si>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</si>
  <si>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</si>
  <si>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</si>
  <si>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</si>
  <si>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</si>
  <si>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</si>
  <si>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</si>
  <si>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</si>
  <si>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</si>
  <si>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</si>
  <si>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</si>
  <si>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</si>
  <si>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</si>
  <si>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</si>
  <si>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</si>
  <si>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</si>
  <si>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</si>
  <si>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</si>
  <si>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</si>
  <si>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</si>
  <si>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</si>
  <si>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</si>
  <si>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</si>
  <si>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</si>
  <si>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</si>
  <si>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</si>
  <si>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</si>
  <si>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</si>
  <si>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</si>
  <si>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</si>
  <si>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</si>
  <si>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</si>
  <si>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</si>
  <si>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</si>
  <si>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</si>
  <si>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</si>
  <si>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</si>
  <si>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</si>
  <si>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</si>
  <si>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</si>
  <si>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</si>
  <si>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</si>
  <si>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</si>
  <si>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</si>
  <si>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</si>
  <si>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</si>
  <si>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</si>
  <si>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</si>
  <si>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</si>
  <si>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</si>
  <si>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</si>
  <si>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</si>
  <si>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</si>
  <si>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</si>
  <si>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</si>
  <si>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</si>
  <si>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</si>
  <si>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</si>
  <si>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</si>
  <si>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</si>
  <si>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</si>
  <si>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</si>
  <si>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</si>
  <si>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</si>
  <si>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</si>
  <si>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</si>
  <si>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</si>
  <si>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</si>
  <si>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</si>
  <si>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</si>
  <si>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</si>
  <si>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</si>
  <si>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</si>
  <si>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</si>
  <si>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</si>
  <si>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</si>
  <si>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</si>
  <si>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</si>
  <si>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</si>
  <si>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</si>
  <si>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</si>
  <si>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</si>
  <si>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</si>
  <si>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</si>
  <si>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</si>
  <si>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</si>
  <si>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</si>
  <si>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</si>
  <si>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</si>
  <si>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</si>
  <si>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</si>
  <si>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</si>
  <si>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</si>
  <si>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</si>
  <si>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</si>
  <si>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</si>
  <si>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</si>
  <si>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</si>
  <si>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</si>
  <si>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</si>
  <si>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</si>
  <si>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</si>
  <si>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</si>
  <si>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</si>
  <si>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</si>
  <si>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</si>
  <si>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</si>
  <si>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</si>
  <si>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</si>
  <si>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</si>
  <si>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</si>
  <si>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</si>
  <si>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</si>
  <si>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</si>
  <si>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</si>
  <si>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</si>
  <si>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</si>
  <si>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</si>
  <si>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</si>
  <si>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</si>
  <si>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</si>
  <si>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</si>
  <si>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</si>
  <si>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</si>
  <si>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</si>
  <si>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</si>
  <si>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</si>
  <si>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</si>
  <si>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</si>
  <si>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</si>
  <si>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</si>
  <si>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</si>
  <si>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</si>
  <si>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</si>
  <si>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</si>
  <si>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</si>
  <si>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</si>
  <si>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</si>
  <si>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</si>
  <si>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</si>
  <si>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</si>
  <si>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</si>
  <si>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</si>
  <si>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</si>
  <si>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</si>
  <si>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</si>
  <si>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</si>
  <si>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</si>
  <si>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</si>
  <si>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</si>
  <si>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</si>
  <si>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</si>
  <si>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</si>
  <si>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</si>
  <si>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</si>
  <si>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</si>
  <si>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</si>
  <si>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</si>
  <si>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</si>
  <si>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</si>
  <si>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</si>
  <si>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</si>
  <si>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</si>
  <si>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</si>
  <si>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</si>
  <si>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</si>
  <si>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</si>
  <si>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</si>
  <si>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</si>
  <si>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</si>
  <si>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</si>
  <si>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</si>
  <si>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</si>
  <si>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</si>
  <si>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</si>
  <si>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</si>
  <si>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</si>
  <si>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</si>
  <si>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</si>
  <si>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</si>
  <si>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</si>
  <si>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</si>
  <si>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</si>
  <si>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</si>
  <si>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</si>
  <si>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</si>
  <si>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</si>
  <si>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</si>
  <si>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</si>
  <si>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</si>
  <si>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</si>
  <si>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</si>
  <si>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</si>
  <si>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</si>
  <si>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</si>
  <si>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</si>
  <si>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</si>
  <si>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</si>
  <si>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</si>
  <si>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</si>
  <si>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</si>
  <si>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</si>
  <si>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</si>
  <si>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</si>
  <si>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</si>
  <si>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</si>
  <si>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</si>
  <si>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</si>
  <si>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</si>
  <si>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</si>
  <si>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</si>
  <si>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</si>
  <si>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</si>
  <si>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</si>
  <si>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</si>
  <si>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</si>
  <si>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</si>
  <si>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</si>
  <si>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</si>
  <si>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</si>
  <si>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</si>
  <si>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</si>
  <si>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</si>
  <si>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</si>
  <si>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</si>
  <si>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</si>
  <si>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</si>
  <si>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</si>
  <si>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</si>
  <si>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</si>
  <si>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</si>
  <si>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</si>
  <si>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</si>
  <si>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</si>
  <si>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</si>
  <si>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</si>
  <si>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</si>
  <si>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</si>
  <si>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</si>
  <si>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</si>
  <si>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</si>
  <si>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</si>
  <si>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</si>
  <si>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</si>
  <si>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</si>
  <si>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</si>
  <si>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</si>
  <si>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</si>
  <si>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</si>
  <si>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</si>
  <si>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</si>
  <si>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</si>
  <si>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</si>
  <si>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</si>
  <si>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</si>
  <si>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</si>
  <si>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</si>
  <si>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</si>
  <si>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</si>
  <si>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</si>
  <si>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</si>
  <si>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</si>
  <si>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</si>
  <si>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</si>
  <si>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</si>
  <si>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</si>
  <si>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</si>
  <si>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</si>
  <si>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</si>
  <si>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</si>
  <si>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</si>
  <si>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</si>
  <si>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</si>
  <si>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</si>
  <si>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</si>
  <si>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</si>
  <si>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</si>
  <si>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</si>
  <si>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</si>
  <si>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</si>
  <si>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</si>
  <si>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</si>
  <si>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</si>
  <si>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</si>
  <si>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</si>
  <si>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</si>
  <si>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</si>
  <si>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</si>
  <si>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</si>
  <si>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</si>
  <si>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</si>
  <si>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</si>
  <si>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</si>
  <si>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</si>
  <si>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</si>
  <si>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</si>
  <si>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</si>
  <si>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</si>
  <si>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</si>
  <si>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</si>
  <si>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</si>
  <si>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</si>
  <si>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</si>
  <si>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</si>
  <si>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</si>
  <si>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</si>
  <si>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</si>
  <si>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</si>
  <si>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</si>
  <si>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</si>
  <si>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</si>
  <si>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</si>
  <si>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</si>
  <si>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</si>
  <si>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</si>
  <si>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</si>
  <si>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</si>
  <si>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</si>
  <si>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</si>
  <si>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</si>
  <si>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</si>
  <si>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</si>
  <si>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</si>
  <si>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</si>
  <si>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</si>
  <si>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</si>
  <si>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</si>
  <si>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</si>
  <si>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</si>
  <si>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</si>
  <si>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</si>
  <si>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</si>
  <si>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</si>
  <si>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</si>
  <si>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</si>
  <si>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</si>
  <si>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</si>
  <si>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</si>
  <si>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</si>
  <si>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</si>
  <si>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</si>
  <si>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</si>
  <si>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</si>
  <si>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</si>
  <si>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</si>
  <si>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</si>
  <si>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</si>
  <si>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</si>
  <si>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</si>
  <si>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</si>
  <si>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</si>
  <si>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</si>
  <si>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</si>
  <si>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</si>
  <si>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</si>
  <si>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</si>
  <si>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</si>
  <si>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</si>
  <si>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</si>
  <si>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</si>
  <si>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</si>
  <si>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</si>
  <si>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</si>
  <si>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</si>
  <si>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</si>
  <si>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</si>
  <si>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</si>
  <si>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</si>
  <si>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</si>
  <si>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</si>
  <si>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</si>
  <si>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</si>
  <si>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</si>
  <si>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</si>
  <si>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</si>
  <si>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</si>
  <si>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</si>
  <si>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</si>
  <si>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</si>
  <si>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</si>
  <si>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</si>
  <si>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</si>
  <si>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</si>
  <si>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</si>
  <si>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</si>
  <si>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</si>
  <si>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</si>
  <si>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</si>
  <si>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</si>
  <si>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</si>
  <si>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</si>
  <si>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</si>
  <si>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</si>
  <si>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</si>
  <si>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</si>
  <si>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</si>
  <si>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</si>
  <si>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</si>
  <si>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</si>
  <si>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</si>
  <si>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</si>
  <si>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</si>
  <si>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</si>
  <si>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</si>
  <si>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</si>
  <si>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</si>
  <si>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</si>
  <si>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</si>
  <si>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</si>
  <si>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</si>
  <si>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</si>
  <si>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</si>
  <si>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</si>
  <si>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</si>
  <si>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</si>
  <si>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</si>
  <si>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</si>
  <si>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</si>
  <si>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</si>
  <si>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</si>
  <si>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</si>
  <si>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</si>
  <si>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</si>
  <si>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</si>
  <si>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</si>
  <si>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</si>
  <si>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</si>
  <si>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</si>
  <si>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</si>
  <si>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</si>
  <si>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</si>
  <si>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</si>
  <si>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</si>
  <si>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</si>
  <si>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</si>
  <si>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</si>
  <si>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</si>
  <si>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</si>
  <si>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</si>
  <si>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</si>
  <si>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</si>
  <si>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</si>
  <si>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</si>
  <si>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</si>
  <si>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</si>
  <si>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</si>
  <si>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</si>
  <si>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</si>
  <si>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</si>
  <si>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</si>
  <si>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</si>
  <si>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</si>
  <si>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</si>
  <si>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</si>
  <si>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</si>
  <si>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</si>
  <si>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</si>
  <si>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</si>
  <si>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</si>
  <si>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</si>
  <si>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</si>
  <si>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</si>
  <si>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</si>
  <si>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</si>
  <si>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</si>
  <si>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</si>
  <si>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</si>
  <si>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</si>
  <si>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</si>
  <si>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</si>
  <si>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</si>
  <si>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</si>
  <si>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</si>
  <si>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</si>
  <si>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</si>
  <si>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</si>
  <si>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</si>
  <si>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</si>
  <si>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</si>
  <si>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</si>
  <si>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</si>
  <si>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</si>
  <si>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</si>
  <si>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</si>
  <si>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</si>
  <si>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</si>
  <si>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</si>
  <si>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</si>
  <si>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</si>
  <si>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</si>
  <si>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</si>
  <si>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</si>
  <si>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</si>
  <si>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</si>
  <si>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</si>
  <si>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</si>
  <si>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</si>
  <si>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</si>
  <si>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</si>
  <si>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</si>
  <si>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</si>
  <si>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</si>
  <si>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</si>
  <si>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</si>
  <si>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</si>
  <si>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</si>
  <si>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</si>
  <si>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</si>
  <si>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</si>
  <si>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</si>
  <si>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</si>
  <si>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</si>
  <si>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</si>
  <si>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</si>
  <si>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</si>
  <si>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</si>
  <si>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</si>
  <si>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</si>
  <si>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</si>
  <si>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</si>
  <si>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</si>
  <si>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</si>
  <si>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</si>
  <si>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</si>
  <si>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</si>
  <si>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</si>
  <si>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</si>
  <si>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</si>
  <si>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</si>
  <si>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</si>
  <si>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</si>
  <si>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</si>
  <si>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</si>
  <si>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</si>
  <si>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</si>
  <si>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</si>
  <si>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</si>
  <si>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</si>
  <si>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</si>
  <si>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</si>
  <si>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</si>
  <si>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</si>
  <si>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</si>
  <si>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</si>
  <si>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</si>
  <si>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</si>
  <si>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</si>
  <si>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</si>
  <si>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</si>
  <si>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</si>
  <si>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</si>
  <si>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</si>
  <si>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</si>
  <si>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</si>
  <si>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</si>
  <si>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</si>
  <si>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</si>
  <si>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</si>
  <si>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</si>
  <si>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</si>
  <si>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</si>
  <si>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</si>
  <si>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</si>
  <si>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</si>
  <si>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</si>
  <si>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</si>
  <si>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</si>
  <si>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</si>
  <si>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</si>
  <si>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</si>
  <si>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</si>
  <si>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</si>
  <si>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</si>
  <si>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</si>
  <si>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</si>
  <si>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</si>
  <si>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</si>
  <si>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</si>
  <si>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</si>
  <si>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</si>
  <si>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</si>
  <si>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</si>
  <si>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</si>
  <si>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</si>
  <si>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</si>
  <si>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</si>
  <si>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</si>
  <si>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</si>
  <si>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</si>
  <si>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</si>
  <si>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</si>
  <si>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</si>
  <si>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</si>
  <si>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</si>
  <si>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</si>
  <si>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</si>
  <si>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</si>
  <si>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</si>
  <si>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</si>
  <si>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</si>
  <si>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</si>
  <si>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</si>
  <si>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</si>
  <si>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</si>
  <si>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</si>
  <si>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</si>
  <si>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</si>
  <si>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</si>
  <si>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</si>
  <si>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</si>
  <si>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</si>
  <si>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</si>
  <si>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</si>
  <si>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</si>
  <si>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</si>
  <si>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</si>
  <si>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</si>
  <si>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</si>
  <si>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</si>
  <si>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</si>
  <si>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</si>
  <si>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</si>
  <si>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</si>
  <si>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</si>
  <si>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</si>
  <si>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</si>
  <si>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</si>
  <si>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</si>
  <si>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</si>
  <si>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</si>
  <si>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</si>
  <si>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</si>
  <si>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</si>
  <si>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</si>
  <si>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</si>
  <si>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</si>
  <si>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</si>
  <si>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</si>
  <si>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</si>
  <si>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</si>
  <si>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</si>
  <si>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</si>
  <si>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</si>
  <si>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</si>
  <si>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</si>
  <si>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</si>
  <si>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</si>
  <si>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</si>
  <si>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</si>
  <si>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</si>
  <si>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</si>
  <si>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</si>
  <si>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</si>
  <si>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</si>
  <si>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</si>
  <si>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</si>
  <si>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</si>
  <si>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</si>
  <si>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</si>
  <si>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</si>
  <si>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</si>
  <si>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</si>
  <si>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</si>
  <si>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</si>
  <si>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</si>
  <si>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</si>
  <si>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</si>
  <si>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</si>
  <si>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</si>
  <si>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</si>
  <si>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</si>
  <si>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</si>
  <si>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</si>
  <si>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</si>
  <si>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</si>
  <si>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</si>
  <si>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</si>
  <si>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</si>
  <si>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</si>
  <si>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</si>
  <si>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</si>
  <si>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</si>
  <si>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</si>
  <si>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</si>
  <si>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</si>
  <si>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</si>
  <si>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</si>
  <si>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</si>
  <si>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</si>
  <si>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</si>
  <si>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</si>
  <si>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</si>
  <si>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</si>
  <si>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</si>
  <si>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</si>
  <si>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</si>
  <si>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</si>
  <si>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</si>
  <si>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</si>
  <si>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</si>
  <si>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</si>
  <si>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</si>
  <si>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</si>
  <si>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</si>
  <si>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</si>
  <si>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</si>
  <si>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</si>
  <si>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</si>
  <si>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</si>
  <si>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</si>
  <si>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</si>
  <si>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</si>
  <si>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</si>
  <si>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</si>
  <si>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</si>
  <si>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</si>
  <si>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</si>
  <si>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</si>
  <si>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</si>
  <si>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</si>
  <si>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</si>
  <si>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</si>
  <si>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</si>
  <si>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</si>
  <si>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</si>
  <si>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</si>
  <si>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</si>
  <si>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</si>
  <si>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</si>
  <si>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</si>
  <si>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</si>
  <si>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</si>
  <si>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</si>
  <si>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</si>
  <si>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</si>
  <si>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</si>
  <si>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</si>
  <si>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</si>
  <si>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</si>
  <si>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</si>
  <si>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</si>
  <si>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</si>
  <si>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</si>
  <si>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</si>
  <si>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</si>
  <si>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</si>
  <si>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</si>
  <si>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</si>
  <si>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</si>
  <si>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</si>
  <si>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</si>
  <si>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</si>
  <si>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</si>
  <si>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</si>
  <si>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</si>
  <si>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</si>
  <si>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</si>
  <si>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</si>
  <si>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</si>
  <si>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</si>
  <si>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</si>
  <si>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</si>
  <si>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</si>
  <si>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</si>
  <si>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</si>
  <si>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</si>
  <si>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</si>
  <si>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</si>
  <si>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</si>
  <si>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</si>
  <si>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</si>
  <si>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</si>
  <si>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</si>
  <si>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</si>
  <si>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</si>
  <si>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</si>
  <si>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</si>
  <si>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</si>
  <si>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</si>
  <si>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</si>
  <si>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</si>
  <si>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</si>
  <si>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</si>
  <si>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</si>
  <si>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</si>
  <si>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</si>
  <si>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</si>
  <si>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</si>
  <si>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</si>
  <si>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</si>
  <si>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</si>
  <si>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</si>
  <si>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</si>
  <si>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</si>
  <si>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</si>
  <si>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</si>
  <si>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</si>
  <si>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</si>
  <si>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</si>
  <si>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</si>
  <si>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</si>
  <si>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</si>
  <si>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</si>
  <si>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</si>
  <si>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</si>
  <si>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</si>
  <si>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</si>
  <si>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</si>
  <si>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</si>
  <si>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</si>
  <si>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</si>
  <si>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</si>
  <si>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</si>
  <si>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</si>
  <si>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</si>
  <si>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</si>
  <si>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</si>
  <si>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</si>
  <si>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</si>
  <si>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</si>
  <si>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</si>
  <si>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</si>
  <si>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</si>
  <si>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</si>
  <si>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</si>
  <si>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</si>
  <si>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</si>
  <si>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</si>
  <si>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</si>
  <si>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</si>
  <si>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</si>
  <si>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</si>
  <si>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</si>
  <si>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</si>
  <si>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</si>
  <si>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</si>
  <si>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</si>
  <si>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</si>
  <si>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</si>
  <si>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</si>
  <si>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</si>
  <si>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</si>
  <si>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</si>
  <si>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</si>
  <si>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</si>
  <si>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</si>
  <si>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</si>
  <si>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</si>
  <si>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</si>
  <si>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</si>
  <si>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</si>
  <si>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</si>
  <si>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</si>
  <si>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</si>
  <si>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</si>
  <si>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</si>
  <si>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</si>
  <si>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</si>
  <si>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</si>
  <si>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</si>
  <si>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</si>
  <si>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</si>
  <si>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</si>
  <si>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</si>
  <si>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</si>
  <si>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</si>
  <si>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</si>
  <si>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</si>
  <si>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</si>
  <si>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</si>
  <si>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</si>
  <si>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</si>
  <si>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</si>
  <si>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</si>
  <si>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</si>
  <si>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</si>
  <si>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</si>
  <si>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</si>
  <si>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</si>
  <si>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</si>
  <si>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</si>
  <si>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</si>
  <si>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</si>
  <si>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</si>
  <si>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</si>
  <si>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</si>
  <si>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</si>
  <si>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</si>
  <si>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</si>
  <si>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</si>
  <si>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</si>
  <si>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</si>
  <si>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</si>
  <si>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</si>
  <si>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</si>
  <si>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</si>
  <si>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</si>
  <si>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</si>
  <si>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</si>
  <si>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</si>
  <si>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</si>
  <si>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</si>
  <si>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</si>
  <si>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</si>
  <si>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</si>
  <si>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</si>
  <si>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</si>
  <si>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</si>
  <si>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</si>
  <si>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</si>
  <si>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</si>
  <si>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</si>
  <si>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</si>
  <si>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</si>
  <si>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</si>
  <si>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</si>
  <si>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</si>
  <si>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</si>
  <si>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</si>
  <si>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</si>
  <si>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</si>
  <si>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</si>
  <si>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</si>
  <si>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</si>
  <si>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</si>
  <si>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</si>
  <si>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</si>
  <si>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</si>
  <si>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</si>
  <si>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</si>
  <si>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</si>
  <si>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</si>
  <si>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</si>
  <si>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</si>
  <si>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</si>
  <si>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</si>
  <si>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</si>
  <si>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</si>
  <si>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</si>
  <si>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</si>
  <si>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</si>
  <si>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</si>
  <si>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</si>
  <si>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</si>
  <si>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</si>
  <si>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</si>
  <si>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</si>
  <si>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</si>
  <si>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</si>
  <si>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</si>
  <si>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</si>
  <si>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</si>
  <si>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</si>
  <si>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</si>
  <si>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</si>
  <si>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</si>
  <si>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</si>
  <si>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</si>
  <si>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</si>
  <si>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</si>
  <si>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</si>
  <si>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</si>
  <si>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</si>
  <si>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</si>
  <si>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</si>
  <si>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</si>
  <si>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</si>
  <si>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</si>
  <si>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</si>
  <si>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</si>
  <si>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</si>
  <si>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</si>
  <si>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</si>
  <si>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</si>
  <si>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</si>
  <si>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</si>
  <si>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</si>
  <si>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</si>
  <si>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</si>
  <si>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</si>
  <si>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</si>
  <si>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</si>
  <si>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</si>
  <si>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</si>
  <si>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</si>
  <si>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</si>
  <si>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</si>
  <si>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</si>
  <si>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</si>
  <si>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</si>
  <si>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</si>
  <si>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</si>
  <si>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</si>
  <si>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</si>
  <si>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</si>
  <si>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</si>
  <si>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</si>
  <si>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</si>
  <si>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</si>
  <si>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</si>
  <si>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</si>
  <si>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</si>
  <si>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</si>
  <si>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</si>
  <si>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</si>
  <si>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</si>
  <si>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</si>
  <si>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</si>
  <si>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</si>
  <si>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</si>
  <si>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</si>
  <si>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</si>
  <si>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</si>
  <si>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</si>
  <si>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</si>
  <si>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</si>
  <si>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</si>
  <si>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</si>
  <si>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</si>
  <si>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</si>
  <si>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</si>
  <si>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</si>
  <si>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</si>
  <si>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</si>
  <si>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</si>
  <si>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</si>
  <si>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</si>
  <si>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</si>
  <si>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</si>
  <si>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</si>
  <si>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</si>
  <si>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</si>
  <si>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</si>
  <si>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</si>
  <si>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</si>
  <si>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</si>
  <si>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</si>
  <si>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</si>
  <si>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</si>
  <si>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</si>
  <si>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</si>
  <si>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</si>
  <si>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</si>
  <si>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</si>
  <si>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</si>
  <si>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</si>
  <si>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</si>
  <si>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</si>
  <si>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</si>
  <si>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</si>
  <si>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</si>
  <si>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</si>
  <si>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</si>
  <si>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</si>
  <si>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</si>
  <si>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</si>
  <si>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</si>
  <si>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</si>
  <si>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</si>
  <si>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</si>
  <si>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</si>
  <si>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</si>
  <si>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</si>
  <si>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</si>
  <si>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</si>
  <si>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</si>
  <si>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</si>
  <si>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</si>
  <si>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</si>
  <si>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</si>
  <si>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</si>
  <si>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</si>
  <si>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</si>
  <si>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</si>
  <si>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</si>
  <si>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</si>
  <si>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</si>
  <si>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</si>
  <si>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</si>
  <si>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</si>
  <si>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</si>
  <si>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</si>
  <si>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</si>
  <si>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</si>
  <si>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</si>
  <si>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</si>
  <si>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</si>
  <si>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</si>
  <si>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</si>
  <si>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</si>
  <si>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</si>
  <si>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</si>
  <si>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</si>
  <si>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</si>
  <si>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</si>
  <si>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</si>
  <si>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</si>
  <si>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</si>
  <si>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</si>
  <si>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</si>
  <si>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</si>
  <si>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</si>
  <si>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</si>
  <si>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</si>
  <si>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</si>
  <si>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</si>
  <si>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</si>
  <si>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</si>
  <si>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</si>
  <si>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</si>
  <si>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</si>
  <si>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</si>
  <si>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</si>
  <si>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</si>
  <si>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</si>
  <si>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</si>
  <si>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</si>
  <si>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</si>
  <si>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</si>
  <si>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</si>
  <si>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</si>
  <si>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</si>
  <si>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</si>
  <si>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</si>
  <si>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</si>
  <si>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</si>
  <si>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</si>
  <si>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</si>
  <si>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</si>
  <si>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</si>
  <si>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</si>
  <si>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</si>
  <si>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</si>
  <si>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</si>
  <si>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</si>
  <si>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</si>
  <si>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</si>
  <si>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</si>
  <si>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</si>
  <si>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</si>
  <si>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</si>
  <si>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</si>
  <si>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</si>
  <si>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</si>
  <si>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</si>
  <si>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</si>
  <si>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</si>
  <si>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</si>
  <si>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</si>
  <si>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</si>
  <si>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</si>
  <si>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</si>
  <si>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</si>
  <si>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</si>
  <si>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</si>
  <si>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</si>
  <si>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</si>
  <si>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</si>
  <si>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</si>
  <si>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</si>
  <si>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</si>
  <si>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</si>
  <si>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</si>
  <si>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</si>
  <si>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</si>
  <si>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</si>
  <si>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</si>
  <si>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</si>
  <si>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</si>
  <si>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</si>
  <si>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</si>
  <si>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</si>
  <si>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</si>
  <si>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</si>
  <si>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</si>
  <si>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</si>
  <si>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</si>
  <si>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</si>
  <si>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</si>
  <si>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</si>
  <si>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</si>
  <si>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</si>
  <si>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</si>
  <si>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</si>
  <si>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</si>
  <si>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</si>
  <si>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</si>
  <si>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</si>
  <si>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</si>
  <si>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</si>
  <si>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</si>
  <si>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</si>
  <si>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</si>
  <si>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</si>
  <si>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</si>
  <si>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</si>
  <si>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</si>
  <si>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</si>
  <si>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</si>
  <si>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</si>
  <si>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</si>
  <si>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</si>
  <si>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</si>
  <si>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</si>
  <si>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</si>
  <si>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</si>
  <si>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</si>
  <si>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</si>
  <si>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</si>
  <si>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</si>
  <si>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</si>
  <si>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</si>
  <si>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</si>
  <si>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</si>
  <si>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</si>
  <si>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</si>
  <si>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</si>
  <si>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</si>
  <si>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</si>
  <si>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</si>
  <si>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</si>
  <si>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</si>
  <si>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</si>
  <si>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</si>
  <si>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</si>
  <si>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</si>
  <si>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</si>
  <si>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</si>
  <si>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</si>
  <si>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</si>
  <si>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</si>
  <si>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</si>
  <si>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</si>
  <si>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</si>
  <si>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</si>
  <si>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</si>
  <si>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</si>
  <si>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</si>
  <si>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</si>
  <si>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</si>
  <si>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</si>
  <si>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</si>
  <si>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</si>
  <si>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</si>
  <si>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</si>
  <si>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</si>
  <si>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</si>
  <si>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</si>
  <si>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</si>
  <si>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</si>
  <si>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</si>
  <si>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</si>
  <si>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</si>
  <si>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</si>
  <si>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</si>
  <si>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</si>
  <si>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</si>
  <si>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</si>
  <si>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</si>
  <si>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</si>
  <si>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</si>
  <si>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</si>
  <si>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</si>
  <si>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</si>
  <si>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</si>
  <si>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</si>
  <si>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</si>
  <si>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</si>
  <si>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</si>
  <si>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</si>
  <si>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</si>
  <si>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</si>
  <si>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</si>
  <si>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</si>
  <si>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</si>
  <si>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</si>
  <si>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</si>
  <si>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</si>
  <si>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</si>
  <si>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</si>
  <si>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</si>
  <si>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</si>
  <si>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</si>
  <si>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</si>
  <si>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</si>
  <si>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</si>
  <si>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</si>
  <si>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</si>
  <si>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</si>
  <si>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</si>
  <si>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</si>
  <si>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</si>
  <si>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</si>
  <si>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</si>
  <si>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</si>
  <si>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</si>
  <si>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</si>
  <si>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</si>
  <si>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</si>
  <si>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</si>
  <si>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</si>
  <si>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</si>
  <si>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</si>
  <si>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</si>
  <si>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</si>
  <si>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</si>
  <si>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</si>
  <si>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</si>
  <si>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</si>
  <si>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</si>
  <si>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</si>
  <si>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</si>
  <si>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</si>
  <si>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</si>
  <si>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</si>
  <si>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</si>
  <si>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</si>
  <si>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</si>
  <si>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</si>
  <si>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</si>
  <si>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</si>
  <si>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</si>
  <si>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</si>
  <si>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</si>
  <si>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</si>
  <si>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</si>
  <si>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</si>
  <si>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</si>
  <si>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</si>
  <si>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</si>
  <si>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</si>
  <si>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</si>
  <si>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</si>
  <si>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</si>
  <si>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</si>
  <si>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</si>
  <si>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</si>
  <si>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</si>
  <si>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</si>
  <si>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</si>
  <si>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</si>
  <si>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</si>
  <si>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</si>
  <si>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</si>
  <si>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</si>
  <si>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</si>
  <si>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</si>
  <si>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</si>
  <si>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</si>
  <si>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</si>
  <si>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</si>
  <si>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</si>
  <si>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</si>
  <si>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</si>
  <si>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</si>
  <si>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</si>
  <si>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</si>
  <si>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</si>
  <si>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</si>
  <si>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</si>
  <si>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</si>
  <si>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</si>
  <si>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</si>
  <si>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</si>
  <si>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</si>
  <si>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</si>
  <si>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</si>
  <si>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</si>
  <si>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</si>
  <si>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</si>
  <si>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</si>
  <si>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</si>
  <si>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</si>
  <si>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</si>
  <si>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</si>
  <si>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</si>
  <si>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</si>
  <si>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</si>
  <si>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</si>
  <si>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</si>
  <si>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</si>
  <si>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</si>
  <si>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</si>
  <si>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</si>
  <si>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</si>
  <si>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</si>
  <si>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</si>
  <si>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</si>
  <si>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</si>
  <si>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</si>
  <si>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</si>
  <si>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</si>
  <si>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</si>
  <si>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</si>
  <si>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</si>
  <si>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</si>
  <si>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</si>
  <si>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</si>
  <si>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</si>
  <si>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</si>
  <si>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</si>
  <si>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</si>
  <si>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</si>
  <si>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</si>
  <si>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</si>
  <si>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</si>
  <si>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</si>
  <si>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</si>
  <si>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</si>
  <si>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</si>
  <si>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</si>
  <si>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</si>
  <si>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</si>
  <si>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</si>
  <si>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</si>
  <si>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</si>
  <si>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</si>
  <si>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</si>
  <si>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</si>
  <si>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</si>
  <si>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</si>
  <si>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</si>
  <si>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</si>
  <si>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</si>
  <si>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</si>
  <si>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</si>
  <si>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</si>
  <si>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</si>
  <si>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</si>
  <si>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</si>
  <si>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</si>
  <si>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</si>
  <si>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</si>
  <si>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</si>
  <si>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</si>
  <si>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</si>
  <si>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</si>
  <si>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</si>
  <si>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</si>
  <si>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</si>
  <si>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</si>
  <si>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</si>
  <si>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</si>
  <si>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</si>
  <si>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</si>
  <si>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</si>
  <si>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</si>
  <si>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</si>
  <si>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</si>
  <si>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</si>
  <si>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</si>
  <si>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</si>
  <si>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</si>
  <si>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</si>
  <si>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</si>
  <si>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</si>
  <si>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</si>
  <si>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</si>
  <si>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</si>
  <si>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</si>
  <si>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</si>
  <si>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</si>
  <si>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</si>
  <si>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</si>
  <si>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</si>
  <si>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</si>
  <si>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</si>
  <si>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</si>
  <si>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</si>
  <si>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</si>
  <si>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</si>
  <si>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</si>
  <si>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</si>
  <si>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</si>
  <si>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</si>
  <si>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</si>
  <si>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</si>
  <si>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</si>
  <si>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</si>
  <si>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</si>
  <si>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</si>
  <si>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</si>
  <si>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</si>
  <si>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</si>
  <si>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</si>
  <si>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</si>
  <si>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</si>
  <si>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</si>
  <si>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</si>
  <si>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</si>
  <si>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</si>
  <si>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</si>
  <si>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</si>
  <si>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</si>
  <si>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</si>
  <si>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</si>
  <si>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</si>
  <si>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</si>
  <si>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</si>
  <si>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</si>
  <si>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</si>
  <si>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</si>
  <si>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</si>
  <si>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</si>
  <si>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</si>
  <si>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</si>
  <si>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</si>
  <si>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</si>
  <si>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</si>
  <si>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</si>
  <si>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</si>
  <si>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</si>
  <si>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</si>
  <si>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</si>
  <si>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</si>
  <si>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</si>
  <si>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</si>
  <si>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</si>
  <si>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</si>
  <si>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</si>
  <si>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</si>
  <si>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</si>
  <si>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</si>
  <si>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</si>
  <si>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</si>
  <si>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</si>
  <si>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</si>
  <si>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</si>
  <si>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</si>
  <si>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</si>
  <si>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</si>
  <si>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</si>
  <si>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</si>
  <si>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</si>
  <si>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</si>
  <si>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</si>
  <si>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</si>
  <si>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</si>
  <si>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</si>
  <si>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</si>
  <si>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</si>
  <si>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</si>
  <si>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</si>
  <si>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</si>
  <si>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</si>
  <si>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</si>
  <si>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</si>
  <si>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</si>
  <si>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</si>
  <si>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</si>
  <si>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</si>
  <si>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</si>
  <si>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</si>
  <si>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</si>
  <si>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</si>
  <si>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</si>
  <si>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</si>
  <si>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</si>
  <si>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</si>
  <si>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</si>
  <si>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</si>
  <si>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</si>
  <si>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</si>
  <si>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</si>
  <si>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</si>
  <si>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</si>
  <si>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</si>
  <si>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</si>
  <si>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</si>
  <si>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</si>
  <si>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</si>
  <si>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</si>
  <si>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</si>
  <si>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</si>
  <si>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</si>
  <si>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</si>
  <si>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</si>
  <si>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</si>
  <si>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</si>
  <si>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</si>
  <si>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</si>
  <si>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</si>
  <si>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</si>
  <si>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</si>
  <si>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</si>
  <si>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</si>
  <si>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</si>
  <si>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</si>
  <si>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</si>
  <si>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</si>
  <si>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</si>
  <si>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</si>
  <si>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</si>
  <si>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</si>
  <si>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</si>
  <si>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</si>
  <si>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</si>
  <si>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</si>
  <si>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</si>
  <si>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</si>
  <si>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</si>
  <si>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</si>
  <si>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</si>
  <si>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</si>
  <si>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</si>
  <si>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</si>
  <si>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</si>
  <si>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</si>
  <si>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</si>
  <si>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</si>
  <si>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</si>
  <si>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</si>
  <si>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</si>
  <si>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</si>
  <si>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</si>
  <si>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</si>
  <si>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</si>
  <si>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</si>
  <si>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</si>
  <si>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</si>
  <si>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</si>
  <si>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</si>
  <si>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</si>
  <si>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</si>
  <si>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</si>
  <si>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</si>
  <si>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</si>
  <si>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</si>
  <si>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</si>
  <si>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</si>
  <si>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</si>
  <si>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</si>
  <si>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</si>
  <si>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</si>
  <si>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</si>
  <si>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</si>
  <si>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</si>
  <si>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</si>
  <si>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</si>
  <si>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</si>
  <si>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</si>
  <si>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</si>
  <si>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</si>
  <si>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</si>
  <si>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</si>
  <si>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</si>
  <si>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</si>
  <si>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</si>
  <si>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</si>
  <si>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</si>
  <si>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</si>
  <si>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</si>
  <si>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</si>
  <si>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</si>
  <si>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</si>
  <si>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</si>
  <si>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</si>
  <si>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</si>
  <si>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</si>
  <si>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</si>
  <si>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</si>
  <si>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</si>
  <si>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</si>
  <si>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</si>
  <si>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</si>
  <si>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</si>
  <si>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</si>
  <si>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</si>
  <si>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</si>
  <si>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</si>
  <si>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</si>
  <si>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</si>
  <si>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</si>
  <si>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</si>
  <si>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</si>
  <si>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</si>
  <si>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</si>
  <si>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</si>
  <si>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</si>
  <si>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</si>
  <si>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</si>
  <si>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</si>
  <si>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</si>
  <si>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</si>
  <si>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</si>
  <si>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</si>
  <si>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</si>
  <si>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</si>
  <si>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</si>
  <si>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</si>
  <si>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</si>
  <si>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</si>
  <si>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</si>
  <si>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</si>
  <si>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</si>
  <si>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</si>
  <si>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</si>
  <si>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</si>
  <si>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</si>
  <si>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</si>
  <si>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</si>
  <si>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</si>
  <si>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</si>
  <si>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</si>
  <si>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</si>
  <si>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</si>
  <si>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</si>
  <si>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</si>
  <si>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</si>
  <si>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</si>
  <si>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</si>
  <si>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</si>
  <si>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</si>
  <si>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</si>
  <si>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</si>
  <si>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</si>
  <si>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</si>
  <si>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</si>
  <si>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</si>
  <si>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</si>
  <si>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</si>
  <si>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</si>
  <si>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</si>
  <si>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</si>
  <si>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</si>
  <si>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</si>
  <si>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</si>
  <si>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</si>
  <si>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</si>
  <si>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</si>
  <si>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</si>
  <si>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</si>
  <si>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</si>
  <si>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</si>
  <si>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</si>
  <si>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</si>
  <si>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</si>
  <si>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</si>
  <si>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</si>
  <si>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</si>
  <si>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</si>
  <si>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</si>
  <si>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</si>
  <si>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</si>
  <si>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</si>
  <si>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</si>
  <si>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</si>
  <si>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</si>
  <si>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</si>
  <si>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</si>
  <si>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</si>
  <si>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</si>
  <si>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</si>
  <si>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</si>
  <si>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</si>
  <si>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</si>
  <si>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</si>
  <si>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</si>
  <si>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</si>
  <si>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</si>
  <si>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</si>
  <si>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</si>
  <si>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</si>
  <si>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</si>
  <si>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</si>
  <si>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</si>
  <si>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</si>
  <si>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</si>
  <si>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</si>
  <si>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</si>
  <si>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</si>
  <si>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</si>
  <si>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</si>
  <si>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</si>
  <si>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</si>
  <si>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</si>
  <si>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</si>
  <si>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</si>
  <si>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</si>
  <si>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</si>
  <si>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</si>
  <si>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</si>
  <si>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</si>
  <si>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</si>
  <si>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</si>
  <si>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</si>
  <si>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</si>
  <si>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</si>
  <si>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</si>
  <si>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</si>
  <si>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</si>
  <si>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</si>
  <si>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</si>
  <si>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</si>
  <si>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</si>
  <si>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</si>
  <si>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</si>
  <si>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</si>
  <si>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</si>
  <si>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</si>
  <si>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</si>
  <si>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</si>
  <si>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</si>
  <si>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</si>
  <si>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</si>
  <si>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</si>
  <si>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</si>
  <si>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</si>
  <si>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</si>
  <si>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</si>
  <si>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</si>
  <si>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</si>
  <si>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</si>
  <si>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</si>
  <si>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</si>
  <si>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</si>
  <si>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</si>
  <si>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</si>
  <si>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</si>
  <si>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</si>
  <si>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</si>
  <si>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</si>
  <si>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</si>
  <si>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</si>
  <si>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</si>
  <si>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</si>
  <si>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</si>
  <si>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</si>
  <si>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</si>
  <si>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</si>
  <si>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</si>
  <si>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</si>
  <si>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</si>
  <si>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</si>
  <si>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</si>
  <si>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</si>
  <si>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</si>
  <si>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</si>
  <si>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</si>
  <si>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</si>
  <si>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</si>
  <si>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</si>
  <si>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</si>
  <si>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</si>
  <si>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</si>
  <si>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</si>
  <si>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</si>
  <si>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</si>
  <si>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</si>
  <si>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</si>
  <si>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</si>
  <si>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</si>
  <si>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</si>
  <si>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</si>
  <si>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</si>
  <si>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</si>
  <si>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</si>
  <si>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</si>
  <si>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</si>
  <si>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</si>
  <si>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</si>
  <si>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</si>
  <si>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</si>
  <si>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</si>
  <si>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</si>
  <si>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</si>
  <si>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</si>
  <si>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</si>
  <si>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</si>
  <si>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</si>
  <si>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</si>
  <si>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</si>
  <si>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</si>
  <si>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</si>
  <si>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</si>
  <si>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</si>
  <si>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</si>
  <si>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</si>
  <si>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</si>
  <si>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</si>
  <si>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</si>
  <si>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</si>
  <si>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</si>
  <si>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</si>
  <si>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</si>
  <si>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</si>
  <si>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</si>
  <si>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</si>
  <si>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</si>
  <si>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</si>
  <si>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</si>
  <si>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</si>
  <si>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</si>
  <si>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</si>
  <si>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</si>
  <si>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</si>
  <si>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</si>
  <si>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</si>
  <si>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</si>
  <si>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</si>
  <si>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</si>
  <si>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</si>
  <si>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</si>
  <si>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</si>
  <si>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</si>
  <si>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</si>
  <si>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</si>
  <si>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</si>
  <si>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</si>
  <si>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</si>
  <si>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</si>
  <si>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</si>
  <si>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</si>
  <si>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</si>
  <si>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</si>
  <si>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</si>
  <si>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</si>
  <si>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</si>
  <si>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</si>
  <si>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</si>
  <si>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</si>
  <si>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</si>
  <si>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</si>
  <si>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</si>
  <si>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</si>
  <si>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</si>
  <si>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</si>
  <si>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</si>
  <si>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</si>
  <si>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</si>
  <si>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</si>
  <si>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</si>
  <si>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</si>
  <si>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</si>
  <si>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</si>
  <si>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</si>
  <si>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</si>
  <si>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</si>
  <si>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</si>
  <si>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</si>
  <si>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</si>
  <si>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</si>
  <si>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</si>
  <si>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</si>
  <si>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</si>
  <si>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</si>
  <si>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</si>
  <si>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</si>
  <si>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</si>
  <si>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</si>
  <si>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</si>
  <si>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</si>
  <si>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</si>
  <si>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</si>
  <si>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</si>
  <si>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</si>
  <si>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</si>
  <si>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</si>
  <si>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</si>
  <si>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</si>
  <si>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</si>
  <si>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</si>
  <si>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</si>
  <si>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</si>
  <si>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</si>
  <si>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</si>
  <si>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</si>
  <si>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</si>
  <si>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</si>
  <si>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</si>
  <si>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</si>
  <si>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</si>
  <si>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</si>
  <si>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</si>
  <si>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</si>
  <si>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</si>
  <si>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</si>
  <si>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</si>
  <si>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</si>
  <si>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</si>
  <si>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</si>
  <si>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</si>
  <si>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</si>
  <si>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</si>
  <si>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</si>
  <si>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</si>
  <si>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</si>
  <si>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</si>
  <si>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</si>
  <si>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</si>
  <si>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</si>
  <si>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</si>
  <si>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</si>
  <si>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</si>
  <si>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</si>
  <si>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</si>
  <si>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</si>
  <si>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</si>
  <si>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</si>
  <si>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</si>
  <si>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</si>
  <si>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</si>
  <si>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</si>
  <si>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</si>
  <si>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</si>
  <si>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</si>
  <si>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</si>
  <si>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</si>
  <si>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</si>
  <si>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</si>
  <si>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</si>
  <si>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</si>
  <si>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</si>
  <si>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</si>
  <si>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</si>
  <si>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</si>
  <si>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</si>
  <si>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</si>
  <si>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</si>
  <si>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</si>
  <si>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</si>
  <si>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</si>
  <si>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</si>
  <si>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</si>
  <si>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</si>
  <si>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</si>
  <si>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</si>
  <si>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</si>
  <si>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</si>
  <si>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</si>
  <si>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</si>
  <si>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</si>
  <si>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</si>
  <si>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</si>
  <si>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</si>
  <si>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</si>
  <si>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</si>
  <si>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</si>
  <si>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</si>
  <si>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</si>
  <si>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</si>
  <si>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</si>
  <si>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</si>
  <si>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</si>
  <si>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</si>
  <si>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</si>
  <si>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</si>
  <si>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</si>
  <si>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</si>
  <si>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</si>
  <si>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</si>
  <si>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</si>
  <si>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</si>
  <si>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</si>
  <si>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</si>
  <si>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</si>
  <si>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</si>
  <si>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</si>
  <si>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</si>
  <si>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</si>
  <si>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</si>
  <si>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</si>
  <si>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</si>
  <si>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</si>
  <si>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</si>
  <si>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</si>
  <si>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</si>
  <si>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</si>
  <si>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</si>
  <si>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</si>
  <si>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</si>
  <si>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</si>
  <si>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</si>
  <si>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</si>
  <si>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</si>
  <si>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</si>
  <si>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</si>
  <si>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</si>
  <si>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</si>
  <si>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</si>
  <si>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</si>
  <si>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</si>
  <si>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</si>
  <si>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</si>
  <si>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</si>
  <si>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</si>
  <si>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</si>
  <si>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</si>
  <si>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</si>
  <si>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</si>
  <si>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</si>
  <si>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</si>
  <si>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</si>
  <si>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</si>
  <si>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</si>
  <si>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</si>
  <si>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</si>
  <si>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</si>
  <si>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</si>
  <si>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</si>
  <si>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</si>
  <si>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</si>
  <si>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</si>
  <si>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</si>
  <si>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</si>
  <si>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</si>
  <si>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</si>
  <si>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</si>
  <si>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</si>
  <si>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</si>
  <si>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</si>
  <si>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</si>
  <si>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</si>
  <si>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</si>
  <si>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</si>
  <si>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</si>
  <si>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</si>
  <si>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</si>
  <si>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</si>
  <si>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</si>
  <si>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</si>
  <si>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</si>
  <si>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</si>
  <si>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</si>
  <si>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</si>
  <si>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</si>
  <si>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</si>
  <si>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</si>
  <si>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</si>
  <si>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</si>
  <si>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</si>
  <si>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</si>
  <si>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</si>
  <si>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</si>
  <si>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</si>
  <si>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</si>
  <si>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</si>
  <si>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</si>
  <si>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</si>
  <si>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</si>
  <si>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</si>
  <si>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</si>
  <si>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</si>
  <si>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</si>
  <si>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</si>
  <si>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</si>
  <si>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</si>
  <si>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</si>
  <si>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</si>
  <si>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</si>
  <si>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</si>
  <si>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</si>
  <si>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</si>
  <si>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</si>
  <si>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</si>
  <si>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</si>
  <si>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</si>
  <si>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</si>
  <si>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</si>
  <si>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</si>
  <si>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</si>
  <si>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</si>
  <si>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</si>
  <si>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</si>
  <si>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</si>
  <si>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</si>
  <si>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</si>
  <si>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</si>
  <si>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</si>
  <si>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</si>
  <si>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</si>
  <si>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</si>
  <si>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</si>
  <si>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</si>
  <si>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</si>
  <si>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</si>
  <si>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</si>
  <si>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</si>
  <si>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</si>
  <si>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</si>
  <si>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</si>
  <si>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</si>
  <si>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</si>
  <si>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</si>
  <si>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</si>
  <si>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</si>
  <si>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</si>
  <si>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</si>
  <si>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</si>
  <si>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</si>
  <si>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</si>
  <si>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</si>
  <si>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</si>
  <si>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</si>
  <si>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</si>
  <si>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</si>
  <si>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</si>
  <si>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</si>
  <si>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</si>
  <si>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</si>
  <si>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</si>
  <si>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</si>
  <si>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</si>
  <si>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</si>
  <si>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</si>
  <si>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</si>
  <si>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</si>
  <si>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</si>
  <si>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</si>
  <si>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</si>
  <si>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</si>
  <si>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</si>
  <si>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</si>
  <si>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</si>
  <si>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</si>
  <si>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</si>
  <si>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</si>
  <si>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</si>
  <si>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</si>
  <si>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</si>
  <si>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</si>
  <si>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</si>
  <si>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</si>
  <si>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</si>
  <si>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</si>
  <si>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</si>
  <si>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</si>
  <si>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</si>
  <si>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</si>
  <si>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</si>
  <si>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</si>
  <si>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</si>
  <si>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</si>
  <si>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</si>
  <si>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</si>
  <si>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</si>
  <si>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</si>
  <si>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</si>
  <si>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</si>
  <si>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</si>
  <si>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</si>
  <si>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</si>
  <si>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</si>
  <si>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</si>
  <si>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</si>
  <si>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</si>
  <si>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</si>
  <si>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</si>
  <si>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</si>
  <si>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</si>
  <si>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</si>
  <si>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</si>
  <si>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</si>
  <si>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</si>
  <si>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</si>
  <si>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</si>
  <si>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</si>
  <si>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</si>
  <si>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</si>
  <si>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</si>
  <si>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</si>
  <si>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</si>
  <si>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</si>
  <si>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</si>
  <si>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</si>
  <si>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</si>
  <si>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</si>
  <si>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</si>
  <si>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</si>
  <si>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</si>
  <si>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</si>
  <si>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</si>
  <si>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</si>
  <si>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</si>
  <si>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</si>
  <si>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</si>
  <si>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</si>
  <si>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</si>
  <si>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</si>
  <si>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</si>
  <si>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</si>
  <si>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</si>
  <si>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</si>
  <si>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</si>
  <si>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</si>
  <si>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</si>
  <si>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</si>
  <si>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</si>
  <si>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</si>
  <si>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</si>
  <si>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</si>
  <si>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</si>
  <si>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</si>
  <si>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</si>
  <si>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</si>
  <si>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</si>
  <si>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</si>
  <si>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</si>
  <si>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</si>
  <si>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</si>
  <si>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</si>
  <si>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</si>
  <si>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</si>
  <si>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</si>
  <si>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</si>
  <si>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</si>
  <si>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</si>
  <si>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</si>
  <si>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</si>
  <si>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</si>
  <si>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</si>
  <si>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</si>
  <si>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</si>
  <si>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</si>
  <si>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</si>
  <si>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</si>
  <si>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</si>
  <si>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</si>
  <si>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</si>
  <si>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</si>
  <si>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</si>
  <si>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</si>
  <si>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</si>
  <si>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</si>
  <si>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</si>
  <si>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</si>
  <si>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</si>
  <si>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</si>
  <si>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</si>
  <si>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</si>
  <si>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</si>
  <si>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</si>
  <si>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</si>
  <si>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</si>
  <si>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</si>
  <si>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</si>
  <si>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</si>
  <si>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</si>
  <si>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</si>
  <si>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</si>
  <si>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</si>
  <si>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</si>
  <si>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</si>
  <si>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</si>
  <si>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</si>
  <si>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</si>
  <si>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</si>
  <si>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</si>
  <si>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</si>
  <si>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</si>
  <si>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</si>
  <si>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</si>
  <si>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</si>
  <si>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</si>
  <si>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</si>
  <si>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</si>
  <si>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</si>
  <si>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</si>
  <si>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</si>
  <si>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</si>
  <si>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</si>
  <si>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</si>
  <si>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</si>
  <si>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</si>
  <si>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</si>
  <si>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</si>
  <si>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</si>
  <si>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</si>
  <si>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</si>
  <si>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</si>
  <si>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</si>
  <si>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</si>
  <si>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</si>
  <si>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</si>
  <si>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</si>
  <si>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</si>
  <si>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</si>
  <si>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</si>
  <si>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</si>
  <si>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</si>
  <si>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</si>
  <si>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</si>
  <si>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</si>
  <si>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</si>
  <si>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</si>
  <si>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</si>
  <si>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</si>
  <si>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</si>
  <si>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</si>
  <si>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</si>
  <si>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</si>
  <si>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</si>
  <si>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</si>
  <si>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</si>
  <si>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</si>
  <si>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</si>
  <si>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</si>
  <si>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</si>
  <si>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</si>
  <si>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</si>
  <si>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</si>
  <si>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</si>
  <si>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</si>
  <si>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</si>
  <si>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</si>
  <si>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</si>
  <si>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</si>
  <si>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</si>
  <si>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</si>
  <si>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</si>
  <si>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</si>
  <si>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</si>
  <si>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</si>
  <si>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</si>
  <si>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</si>
  <si>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</si>
  <si>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</si>
  <si>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</si>
  <si>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</si>
  <si>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</si>
  <si>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</si>
  <si>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</si>
  <si>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</si>
  <si>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</si>
  <si>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</si>
  <si>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</si>
  <si>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</si>
  <si>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</si>
  <si>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</si>
  <si>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</si>
  <si>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</si>
  <si>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</si>
  <si>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</si>
  <si>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</si>
  <si>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</si>
  <si>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</si>
  <si>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</si>
  <si>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</si>
  <si>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</si>
  <si>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</si>
  <si>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</si>
  <si>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</si>
  <si>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</si>
  <si>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</si>
  <si>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</si>
  <si>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</si>
  <si>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</si>
  <si>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</si>
  <si>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</si>
  <si>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</si>
  <si>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</si>
  <si>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</si>
  <si>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</si>
  <si>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</si>
  <si>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</si>
  <si>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</si>
  <si>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</si>
  <si>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</si>
  <si>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</si>
  <si>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</si>
  <si>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</si>
  <si>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</si>
  <si>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</si>
  <si>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</si>
  <si>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</si>
  <si>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</si>
  <si>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</si>
  <si>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</si>
  <si>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</si>
  <si>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</si>
  <si>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</si>
  <si>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</si>
  <si>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</si>
  <si>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</si>
  <si>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</si>
  <si>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</si>
  <si>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</si>
  <si>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</si>
  <si>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</si>
  <si>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</si>
  <si>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</si>
  <si>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</si>
  <si>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</si>
  <si>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</si>
  <si>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</si>
  <si>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</si>
  <si>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</si>
  <si>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</si>
  <si>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</si>
  <si>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</si>
  <si>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</si>
  <si>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</si>
  <si>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</si>
  <si>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</si>
  <si>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</si>
  <si>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</si>
  <si>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</si>
  <si>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</si>
  <si>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</si>
  <si>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</si>
  <si>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</si>
  <si>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</si>
  <si>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</si>
  <si>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</si>
  <si>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</si>
  <si>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</si>
  <si>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</si>
  <si>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</si>
  <si>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</si>
  <si>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</si>
  <si>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</si>
  <si>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</si>
  <si>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</si>
  <si>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</si>
  <si>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</si>
  <si>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</si>
  <si>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</si>
  <si>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</si>
  <si>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</si>
  <si>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</si>
  <si>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</si>
  <si>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</si>
  <si>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</si>
  <si>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</si>
  <si>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</si>
  <si>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</si>
  <si>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</si>
  <si>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</si>
  <si>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</si>
  <si>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</si>
  <si>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</si>
  <si>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</si>
  <si>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</si>
  <si>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</si>
  <si>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</si>
  <si>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</si>
  <si>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</si>
  <si>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</si>
  <si>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</si>
  <si>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</si>
  <si>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</si>
  <si>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</si>
  <si>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</si>
  <si>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</si>
  <si>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</si>
  <si>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</si>
  <si>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</si>
  <si>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</si>
  <si>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</si>
  <si>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</si>
  <si>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</si>
  <si>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</si>
  <si>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</si>
  <si>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</si>
  <si>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</si>
  <si>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</si>
  <si>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</si>
  <si>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</si>
  <si>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</si>
  <si>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</si>
  <si>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</si>
  <si>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</si>
  <si>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</si>
  <si>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</si>
  <si>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</si>
  <si>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</si>
  <si>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</si>
  <si>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</si>
  <si>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</si>
  <si>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</si>
  <si>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</si>
  <si>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</si>
  <si>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</si>
  <si>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</si>
  <si>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</si>
  <si>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</si>
  <si>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</si>
  <si>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</si>
  <si>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</si>
  <si>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</si>
  <si>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</si>
  <si>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</si>
  <si>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</si>
  <si>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</si>
  <si>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</si>
  <si>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</si>
  <si>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</si>
  <si>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</si>
  <si>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</si>
  <si>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</si>
  <si>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</si>
  <si>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</si>
  <si>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</si>
  <si>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</si>
  <si>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</si>
  <si>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</si>
  <si>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</si>
  <si>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</si>
  <si>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</si>
  <si>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</si>
  <si>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</si>
  <si>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</si>
  <si>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</si>
  <si>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</si>
  <si>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</si>
  <si>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</si>
  <si>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</si>
  <si>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</si>
  <si>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</si>
  <si>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</si>
  <si>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</si>
  <si>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</si>
  <si>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</si>
  <si>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</si>
  <si>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</si>
  <si>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</si>
  <si>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</si>
  <si>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</si>
  <si>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</si>
  <si>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</si>
  <si>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</si>
  <si>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</si>
  <si>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</si>
  <si>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</si>
  <si>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</si>
  <si>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</si>
  <si>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</si>
  <si>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</si>
  <si>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</si>
  <si>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</si>
  <si>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</si>
  <si>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</si>
  <si>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</si>
  <si>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</si>
  <si>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</si>
  <si>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</si>
  <si>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</si>
  <si>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</si>
  <si>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</si>
  <si>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</si>
  <si>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</si>
  <si>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</si>
  <si>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</si>
  <si>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</si>
  <si>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</si>
  <si>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</si>
  <si>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</si>
  <si>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</si>
  <si>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</si>
  <si>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</si>
  <si>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</si>
  <si>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</si>
  <si>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</si>
  <si>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</si>
  <si>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</si>
  <si>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</si>
  <si>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</si>
  <si>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</si>
  <si>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</si>
  <si>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</si>
  <si>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</si>
  <si>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</si>
  <si>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</si>
  <si>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</si>
  <si>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</si>
  <si>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</si>
  <si>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</si>
  <si>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</si>
  <si>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</si>
  <si>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</si>
  <si>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</si>
  <si>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</si>
  <si>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</si>
  <si>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</si>
  <si>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</si>
  <si>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</si>
  <si>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</si>
  <si>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</si>
  <si>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</si>
  <si>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</si>
  <si>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</si>
  <si>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</si>
  <si>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</si>
  <si>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</si>
  <si>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</si>
  <si>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</si>
  <si>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</si>
  <si>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</si>
  <si>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</si>
  <si>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</si>
  <si>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</si>
  <si>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</si>
  <si>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</si>
  <si>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</si>
  <si>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</si>
  <si>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</si>
  <si>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</si>
  <si>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</si>
  <si>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</si>
  <si>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</si>
  <si>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</si>
  <si>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</si>
  <si>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</si>
  <si>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</si>
  <si>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</si>
  <si>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</si>
  <si>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</si>
  <si>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</si>
  <si>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</si>
  <si>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</si>
  <si>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</si>
  <si>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</si>
  <si>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</si>
  <si>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</si>
  <si>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</si>
  <si>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</si>
  <si>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</si>
  <si>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</si>
  <si>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</si>
  <si>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</si>
  <si>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</si>
  <si>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</si>
  <si>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</si>
  <si>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</si>
  <si>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</si>
  <si>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</si>
  <si>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</si>
  <si>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</si>
  <si>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</si>
  <si>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</si>
  <si>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</si>
  <si>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</si>
  <si>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</si>
  <si>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</si>
  <si>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</si>
  <si>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</si>
  <si>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</si>
  <si>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</si>
  <si>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</si>
  <si>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</si>
  <si>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</si>
  <si>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</si>
  <si>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</si>
  <si>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</si>
  <si>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</si>
  <si>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</si>
  <si>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</si>
  <si>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</si>
  <si>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</si>
  <si>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</si>
  <si>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</si>
  <si>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</si>
  <si>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</si>
  <si>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</si>
  <si>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</si>
  <si>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</si>
  <si>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</si>
  <si>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</si>
  <si>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</si>
  <si>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</si>
  <si>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</si>
  <si>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</si>
  <si>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</si>
  <si>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</si>
  <si>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</si>
  <si>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</si>
  <si>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</si>
  <si>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</si>
  <si>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</si>
  <si>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</si>
  <si>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</si>
  <si>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</si>
  <si>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</si>
  <si>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</si>
  <si>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</si>
  <si>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</si>
  <si>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</si>
  <si>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</si>
  <si>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</si>
  <si>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</si>
  <si>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</si>
  <si>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</si>
  <si>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</si>
  <si>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</si>
  <si>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</si>
  <si>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</si>
  <si>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</si>
  <si>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</si>
  <si>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</si>
  <si>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</si>
  <si>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</si>
  <si>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</si>
  <si>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</si>
  <si>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</si>
  <si>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</si>
  <si>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</si>
  <si>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</si>
  <si>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</si>
  <si>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</si>
  <si>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</si>
  <si>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</si>
  <si>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</si>
  <si>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</si>
  <si>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</si>
  <si>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</si>
  <si>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</si>
  <si>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</si>
  <si>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</si>
  <si>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</si>
  <si>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</si>
  <si>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</si>
  <si>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</si>
  <si>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</si>
  <si>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</si>
  <si>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</si>
  <si>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</si>
  <si>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</si>
  <si>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</si>
  <si>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</si>
  <si>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</si>
  <si>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</si>
  <si>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</si>
  <si>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</si>
  <si>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</si>
  <si>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</si>
  <si>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</si>
  <si>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</si>
  <si>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</si>
  <si>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</si>
  <si>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</si>
  <si>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</si>
  <si>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</si>
  <si>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</si>
  <si>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</si>
  <si>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</si>
  <si>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</si>
  <si>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</si>
  <si>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</si>
  <si>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</si>
  <si>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</si>
  <si>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</si>
  <si>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</si>
  <si>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</si>
  <si>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</si>
  <si>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</si>
  <si>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</si>
  <si>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</si>
  <si>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</si>
  <si>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</si>
  <si>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</si>
  <si>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</si>
  <si>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</si>
  <si>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</si>
  <si>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</si>
  <si>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</si>
  <si>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</si>
  <si>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</si>
  <si>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</si>
  <si>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</si>
  <si>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</si>
  <si>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</si>
  <si>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</si>
  <si>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</si>
  <si>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</si>
  <si>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</si>
  <si>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</si>
  <si>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</si>
  <si>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</si>
  <si>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</si>
  <si>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</si>
  <si>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</si>
  <si>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</si>
  <si>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</si>
  <si>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</si>
  <si>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</si>
  <si>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</si>
  <si>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</si>
  <si>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</si>
  <si>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</si>
  <si>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</si>
  <si>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</si>
  <si>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</si>
  <si>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</si>
  <si>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</si>
  <si>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</si>
  <si>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</si>
  <si>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</si>
  <si>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</si>
  <si>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</si>
  <si>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</si>
  <si>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</si>
  <si>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</si>
  <si>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</si>
  <si>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</si>
  <si>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</si>
  <si>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</si>
  <si>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</si>
  <si>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</si>
  <si>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</si>
  <si>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</si>
  <si>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</si>
  <si>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</si>
  <si>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</si>
  <si>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</si>
  <si>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</si>
  <si>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</si>
  <si>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</si>
  <si>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</si>
  <si>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</si>
  <si>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</si>
  <si>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</si>
  <si>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</si>
  <si>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</si>
  <si>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</si>
  <si>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</si>
  <si>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</si>
  <si>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</si>
  <si>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</si>
  <si>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</si>
  <si>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</si>
  <si>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</si>
  <si>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</si>
  <si>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</si>
  <si>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</si>
  <si>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</si>
  <si>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</si>
  <si>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</si>
  <si>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</si>
  <si>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</si>
  <si>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</si>
  <si>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</si>
  <si>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</si>
  <si>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</si>
  <si>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</si>
  <si>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</si>
  <si>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</si>
  <si>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</si>
  <si>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</si>
  <si>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</si>
  <si>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</si>
  <si>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</si>
  <si>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</si>
  <si>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</si>
  <si>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</si>
  <si>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</si>
  <si>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</si>
  <si>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</si>
  <si>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</si>
  <si>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</si>
  <si>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</si>
  <si>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</si>
  <si>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</si>
  <si>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</si>
  <si>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</si>
  <si>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</si>
  <si>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</si>
  <si>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</si>
  <si>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</si>
  <si>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</si>
  <si>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</si>
  <si>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</si>
  <si>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</si>
  <si>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</si>
  <si>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</si>
  <si>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</si>
  <si>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</si>
  <si>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</si>
  <si>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</si>
  <si>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</si>
  <si>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</si>
  <si>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</si>
  <si>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</si>
  <si>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</si>
  <si>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</si>
  <si>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</si>
  <si>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</si>
  <si>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</si>
  <si>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</si>
  <si>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</si>
  <si>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</si>
  <si>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</si>
  <si>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</si>
  <si>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</si>
  <si>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</si>
  <si>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</si>
  <si>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</si>
  <si>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</si>
  <si>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</si>
  <si>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</si>
  <si>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</si>
  <si>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</si>
  <si>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</si>
  <si>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</si>
  <si>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</si>
  <si>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</si>
  <si>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</si>
  <si>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</si>
  <si>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</si>
  <si>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</si>
  <si>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</si>
  <si>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</si>
  <si>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</si>
  <si>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</si>
  <si>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</si>
  <si>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</si>
  <si>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</si>
  <si>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</si>
  <si>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</si>
  <si>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</si>
  <si>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</si>
  <si>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</si>
  <si>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</si>
  <si>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</si>
  <si>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</si>
  <si>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</si>
  <si>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</si>
  <si>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</si>
  <si>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</si>
  <si>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</si>
  <si>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</si>
  <si>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</si>
  <si>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</si>
  <si>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</si>
  <si>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</si>
  <si>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</si>
  <si>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</si>
  <si>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</si>
  <si>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</si>
  <si>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</si>
  <si>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</si>
  <si>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</si>
  <si>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</si>
  <si>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</si>
  <si>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</si>
  <si>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</si>
  <si>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</si>
  <si>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</si>
  <si>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</si>
  <si>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</si>
  <si>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</si>
  <si>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</si>
  <si>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</si>
  <si>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</si>
  <si>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</si>
  <si>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</si>
  <si>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</si>
  <si>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</si>
  <si>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</si>
  <si>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</si>
  <si>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</si>
  <si>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</si>
  <si>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</si>
  <si>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</si>
  <si>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</si>
  <si>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</si>
  <si>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</si>
  <si>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</si>
  <si>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</si>
  <si>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</si>
  <si>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</si>
  <si>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</si>
  <si>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</si>
  <si>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</si>
  <si>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</si>
  <si>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</si>
  <si>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</si>
  <si>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</si>
  <si>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</si>
  <si>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</si>
  <si>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</si>
  <si>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</si>
  <si>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</si>
  <si>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</si>
  <si>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</si>
  <si>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</si>
  <si>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</si>
  <si>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</si>
  <si>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</si>
  <si>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</si>
  <si>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</si>
  <si>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</si>
  <si>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</si>
  <si>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</si>
  <si>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</si>
  <si>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</si>
  <si>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</si>
  <si>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</si>
  <si>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</si>
  <si>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</si>
  <si>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</si>
  <si>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</si>
  <si>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</si>
  <si>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</si>
  <si>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</si>
  <si>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</si>
  <si>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</si>
  <si>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</si>
  <si>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</si>
  <si>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</si>
  <si>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</si>
  <si>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</si>
  <si>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</si>
  <si>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</si>
  <si>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</si>
  <si>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</si>
  <si>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</si>
  <si>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</si>
  <si>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</si>
  <si>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</si>
  <si>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</si>
  <si>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</si>
  <si>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</si>
  <si>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</si>
  <si>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</si>
  <si>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</si>
  <si>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</si>
  <si>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</si>
  <si>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</si>
  <si>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</si>
  <si>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</si>
  <si>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</si>
  <si>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</si>
  <si>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</si>
  <si>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</si>
  <si>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</si>
  <si>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</si>
  <si>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</si>
  <si>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</si>
  <si>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</si>
  <si>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</si>
  <si>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</si>
  <si>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</si>
  <si>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</si>
  <si>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</si>
  <si>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</si>
  <si>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</si>
  <si>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</si>
  <si>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</si>
  <si>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</si>
  <si>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</si>
  <si>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</si>
  <si>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</si>
  <si>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</si>
  <si>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</si>
  <si>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</si>
  <si>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</si>
  <si>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</si>
  <si>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</si>
  <si>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</si>
  <si>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</si>
  <si>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</si>
  <si>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</si>
  <si>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</si>
  <si>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</si>
  <si>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</si>
  <si>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</si>
  <si>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</si>
  <si>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</si>
  <si>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</si>
  <si>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</si>
  <si>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</si>
  <si>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</si>
  <si>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</si>
  <si>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</si>
  <si>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</si>
  <si>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</si>
  <si>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</si>
  <si>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</si>
  <si>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</si>
  <si>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</si>
  <si>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</si>
  <si>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</si>
  <si>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</si>
  <si>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</si>
  <si>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</si>
  <si>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</si>
  <si>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</si>
  <si>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</si>
  <si>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</si>
  <si>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</si>
  <si>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</si>
  <si>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</si>
  <si>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</si>
  <si>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</si>
  <si>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</si>
  <si>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</si>
  <si>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</si>
  <si>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</si>
  <si>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</si>
  <si>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</si>
  <si>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</si>
  <si>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</si>
  <si>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</si>
  <si>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</si>
  <si>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</si>
  <si>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</si>
  <si>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</si>
  <si>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</si>
  <si>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</si>
  <si>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</si>
  <si>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</si>
  <si>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</si>
  <si>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</si>
  <si>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</si>
  <si>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</si>
  <si>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</si>
  <si>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</si>
  <si>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</si>
  <si>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</si>
  <si>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</si>
  <si>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</si>
  <si>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</si>
  <si>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</si>
  <si>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</si>
  <si>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</si>
  <si>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</si>
  <si>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</si>
  <si>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</si>
  <si>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</si>
  <si>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</si>
  <si>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</si>
  <si>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</si>
  <si>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</si>
  <si>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</si>
  <si>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</si>
  <si>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</si>
  <si>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</si>
  <si>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</si>
  <si>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</si>
  <si>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</si>
  <si>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</si>
  <si>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</si>
  <si>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</si>
  <si>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</si>
  <si>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</si>
  <si>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</si>
  <si>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</si>
  <si>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</si>
  <si>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</si>
  <si>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</si>
  <si>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</si>
  <si>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</si>
  <si>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</si>
  <si>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</si>
  <si>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</si>
  <si>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</si>
  <si>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</si>
  <si>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</si>
  <si>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</si>
  <si>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</si>
  <si>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</si>
  <si>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</si>
  <si>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</si>
  <si>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</si>
  <si>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</si>
  <si>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</si>
  <si>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</si>
  <si>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</si>
  <si>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</si>
  <si>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</si>
  <si>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</si>
  <si>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</si>
  <si>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</si>
  <si>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</si>
  <si>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</si>
  <si>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</si>
  <si>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</si>
  <si>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</si>
  <si>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</si>
  <si>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</si>
  <si>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</si>
  <si>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</si>
  <si>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</si>
  <si>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</si>
  <si>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</si>
  <si>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</si>
  <si>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</si>
  <si>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</si>
  <si>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</si>
  <si>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</si>
  <si>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</si>
  <si>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</si>
  <si>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</si>
  <si>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</si>
  <si>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</si>
  <si>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</si>
  <si>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</si>
  <si>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</si>
  <si>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</si>
  <si>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</si>
  <si>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</si>
  <si>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</si>
  <si>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</si>
  <si>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</si>
  <si>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</si>
  <si>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</si>
  <si>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</si>
  <si>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</si>
  <si>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</si>
  <si>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</si>
  <si>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</si>
  <si>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</si>
  <si>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</si>
  <si>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</si>
  <si>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</si>
  <si>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</si>
  <si>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</si>
  <si>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</si>
  <si>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</si>
  <si>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</si>
  <si>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</si>
  <si>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</si>
  <si>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</si>
  <si>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</si>
  <si>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</si>
  <si>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</si>
  <si>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</si>
  <si>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</si>
  <si>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</si>
  <si>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</si>
  <si>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</si>
  <si>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</si>
  <si>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</si>
  <si>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</si>
  <si>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</si>
  <si>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</si>
  <si>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</si>
  <si>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</si>
  <si>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</si>
  <si>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</si>
  <si>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</si>
  <si>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</si>
  <si>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</si>
  <si>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</si>
  <si>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</si>
  <si>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</si>
  <si>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</si>
  <si>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</si>
  <si>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</si>
  <si>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</si>
  <si>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</si>
  <si>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</si>
  <si>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</si>
  <si>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</si>
  <si>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</si>
  <si>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</si>
  <si>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</si>
  <si>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</si>
  <si>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</si>
  <si>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</si>
  <si>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</si>
  <si>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</si>
  <si>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</si>
  <si>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</si>
  <si>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</si>
  <si>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</si>
  <si>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</si>
  <si>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</si>
  <si>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</si>
  <si>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</si>
  <si>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</si>
  <si>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</si>
  <si>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</si>
  <si>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</si>
  <si>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</si>
  <si>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</si>
  <si>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</si>
  <si>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</si>
  <si>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</si>
  <si>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</si>
  <si>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</si>
  <si>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</si>
  <si>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</si>
  <si>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</si>
  <si>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</si>
  <si>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</si>
  <si>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</si>
  <si>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</si>
  <si>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</si>
  <si>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</si>
  <si>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</si>
  <si>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</si>
  <si>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</si>
  <si>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</si>
  <si>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</si>
  <si>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</si>
  <si>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</si>
  <si>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</si>
  <si>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</si>
  <si>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</si>
  <si>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</si>
  <si>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</si>
  <si>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</si>
  <si>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</si>
  <si>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</si>
  <si>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</si>
  <si>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</si>
  <si>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</si>
  <si>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</si>
  <si>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</si>
  <si>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</si>
  <si>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</si>
  <si>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</si>
  <si>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</si>
  <si>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</si>
  <si>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</si>
  <si>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</si>
  <si>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</si>
  <si>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</si>
  <si>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</si>
  <si>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</si>
  <si>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</si>
  <si>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</si>
  <si>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</si>
  <si>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</si>
  <si>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</si>
  <si>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</si>
  <si>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</si>
  <si>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</si>
  <si>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</si>
  <si>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</si>
  <si>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</si>
  <si>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</si>
  <si>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</si>
  <si>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</si>
  <si>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</si>
  <si>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</si>
  <si>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</si>
  <si>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</si>
  <si>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</si>
  <si>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</si>
  <si>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</si>
  <si>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</si>
  <si>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</si>
  <si>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</si>
  <si>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</si>
  <si>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</si>
  <si>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</si>
  <si>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</si>
  <si>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</si>
  <si>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</si>
  <si>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</si>
  <si>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</si>
  <si>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</si>
  <si>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</si>
  <si>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</si>
  <si>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</si>
  <si>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</si>
  <si>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</si>
  <si>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</si>
  <si>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</si>
  <si>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</si>
  <si>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</si>
  <si>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</si>
  <si>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</si>
  <si>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</si>
  <si>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</si>
  <si>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</si>
  <si>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</si>
  <si>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</si>
  <si>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</si>
  <si>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</si>
  <si>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</si>
  <si>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</si>
  <si>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</si>
  <si>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</si>
  <si>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</si>
  <si>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</si>
  <si>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</si>
  <si>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</si>
  <si>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</si>
  <si>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</si>
  <si>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</si>
  <si>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</si>
  <si>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</si>
  <si>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</si>
  <si>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</si>
  <si>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</si>
  <si>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</si>
  <si>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</si>
  <si>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</si>
  <si>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</si>
  <si>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</si>
  <si>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</si>
  <si>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</si>
  <si>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</si>
  <si>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</si>
  <si>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</si>
  <si>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</si>
  <si>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</si>
  <si>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</si>
  <si>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</si>
  <si>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</si>
  <si>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</si>
  <si>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</si>
  <si>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</si>
  <si>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</si>
  <si>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</si>
  <si>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</si>
  <si>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</si>
  <si>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</si>
  <si>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</si>
  <si>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</si>
  <si>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</si>
  <si>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</si>
  <si>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</si>
  <si>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</si>
  <si>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</si>
  <si>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</si>
  <si>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</si>
  <si>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</si>
  <si>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</si>
  <si>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</si>
  <si>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</si>
  <si>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</si>
  <si>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</si>
  <si>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</si>
  <si>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</si>
  <si>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</si>
  <si>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</si>
  <si>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</si>
  <si>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</si>
  <si>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</si>
  <si>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</si>
  <si>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</si>
  <si>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</si>
  <si>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</si>
  <si>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</si>
  <si>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</si>
  <si>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</si>
  <si>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</si>
  <si>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</si>
  <si>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</si>
  <si>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</si>
  <si>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</si>
  <si>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</si>
  <si>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</si>
  <si>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</si>
  <si>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</si>
  <si>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</si>
  <si>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</si>
  <si>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</si>
  <si>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</si>
  <si>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</si>
  <si>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</si>
  <si>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</si>
  <si>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</si>
  <si>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</si>
  <si>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</si>
  <si>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</si>
  <si>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</si>
  <si>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</si>
  <si>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</si>
  <si>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</si>
  <si>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</si>
  <si>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</si>
  <si>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</si>
  <si>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</si>
  <si>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</si>
  <si>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</si>
  <si>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</si>
  <si>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</si>
  <si>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</si>
  <si>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</si>
  <si>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</si>
  <si>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</si>
  <si>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</si>
  <si>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</si>
  <si>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</si>
  <si>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</si>
  <si>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</si>
  <si>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</si>
  <si>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</si>
  <si>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</si>
  <si>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</si>
  <si>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</si>
  <si>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</si>
  <si>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</si>
  <si>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</si>
  <si>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</si>
  <si>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</si>
  <si>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</si>
  <si>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</si>
  <si>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</si>
  <si>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</si>
  <si>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</si>
  <si>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</si>
  <si>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</si>
  <si>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</si>
  <si>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</si>
  <si>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</si>
  <si>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</si>
  <si>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</si>
  <si>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</si>
  <si>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</si>
  <si>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</si>
  <si>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</si>
  <si>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</si>
  <si>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</si>
  <si>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</si>
  <si>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</si>
  <si>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</si>
  <si>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</si>
  <si>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</si>
  <si>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</si>
  <si>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</si>
  <si>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</si>
  <si>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</si>
  <si>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</si>
  <si>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</si>
  <si>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</si>
  <si>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</si>
  <si>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</si>
  <si>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</si>
  <si>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</si>
  <si>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</si>
  <si>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</si>
  <si>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</si>
  <si>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</si>
  <si>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</si>
  <si>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</si>
  <si>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</si>
  <si>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</si>
  <si>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</si>
  <si>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</si>
  <si>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</si>
  <si>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</si>
  <si>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</si>
  <si>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</si>
  <si>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</si>
  <si>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</si>
  <si>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</si>
  <si>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</si>
  <si>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</si>
  <si>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</si>
  <si>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</si>
  <si>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</si>
  <si>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</si>
  <si>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</si>
  <si>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</si>
  <si>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</si>
  <si>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</si>
  <si>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</si>
  <si>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</si>
  <si>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</si>
  <si>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</si>
  <si>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</si>
  <si>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</si>
  <si>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</si>
  <si>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</si>
  <si>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</si>
  <si>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</si>
  <si>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</si>
  <si>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</si>
  <si>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</si>
  <si>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</si>
  <si>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</si>
  <si>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</si>
  <si>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</si>
  <si>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</si>
  <si>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</si>
  <si>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</si>
  <si>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</si>
  <si>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</si>
  <si>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</si>
  <si>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</si>
  <si>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</si>
  <si>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</si>
  <si>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</si>
  <si>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</si>
  <si>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</si>
  <si>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</si>
  <si>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</si>
  <si>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</si>
  <si>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</si>
  <si>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</si>
  <si>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</si>
  <si>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</si>
  <si>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</si>
  <si>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</si>
  <si>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</si>
  <si>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</si>
  <si>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</si>
  <si>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</si>
  <si>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</si>
  <si>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</si>
  <si>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</si>
  <si>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</si>
  <si>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</si>
  <si>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</si>
  <si>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</si>
  <si>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</si>
  <si>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</si>
  <si>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</si>
  <si>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</si>
  <si>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</si>
  <si>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</si>
  <si>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</si>
  <si>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</si>
  <si>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</si>
  <si>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</si>
  <si>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</si>
  <si>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</si>
  <si>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</si>
  <si>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</si>
  <si>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</si>
  <si>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</si>
  <si>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</si>
  <si>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</si>
  <si>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</si>
  <si>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</si>
  <si>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</si>
  <si>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</si>
  <si>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</si>
  <si>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</si>
  <si>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</si>
  <si>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</si>
  <si>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</si>
  <si>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</si>
  <si>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</si>
  <si>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</si>
  <si>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</si>
  <si>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</si>
  <si>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</si>
  <si>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</si>
  <si>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</si>
  <si>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</si>
  <si>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</si>
  <si>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</si>
  <si>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</si>
  <si>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</si>
  <si>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</si>
  <si>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</si>
  <si>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</si>
  <si>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</si>
  <si>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</si>
  <si>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</si>
  <si>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</si>
  <si>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</si>
  <si>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</si>
  <si>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</si>
  <si>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</si>
  <si>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</si>
  <si>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</si>
  <si>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</si>
  <si>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</si>
  <si>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</si>
  <si>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</si>
  <si>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</si>
  <si>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</si>
  <si>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</si>
  <si>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</si>
  <si>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</si>
  <si>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</si>
  <si>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</si>
  <si>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</si>
  <si>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</si>
  <si>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</si>
  <si>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</si>
  <si>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</si>
  <si>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</si>
  <si>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</si>
  <si>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</si>
  <si>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</si>
  <si>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</si>
  <si>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</si>
  <si>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</si>
  <si>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</si>
  <si>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</si>
  <si>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</si>
  <si>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</si>
  <si>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</si>
  <si>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</si>
  <si>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</si>
  <si>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</si>
  <si>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</si>
  <si>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</si>
  <si>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</si>
  <si>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</si>
  <si>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</si>
  <si>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</si>
  <si>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</si>
  <si>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</si>
  <si>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</si>
  <si>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</si>
  <si>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</si>
  <si>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</si>
  <si>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</si>
  <si>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</si>
  <si>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</si>
  <si>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</si>
  <si>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</si>
  <si>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</si>
  <si>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</si>
  <si>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</si>
  <si>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</si>
  <si>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</si>
  <si>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</si>
  <si>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</si>
  <si>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</si>
  <si>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</si>
  <si>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</si>
  <si>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</si>
  <si>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</si>
  <si>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</si>
  <si>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</si>
  <si>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</si>
  <si>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</si>
  <si>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</si>
  <si>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</si>
  <si>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</si>
  <si>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</si>
  <si>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</si>
  <si>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</si>
  <si>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</si>
  <si>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</si>
  <si>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</si>
  <si>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</si>
  <si>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</si>
  <si>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</si>
  <si>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</si>
  <si>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</si>
  <si>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</si>
  <si>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</si>
  <si>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</si>
  <si>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</si>
  <si>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</si>
  <si>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</si>
  <si>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</si>
  <si>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</si>
  <si>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</si>
  <si>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</si>
  <si>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</si>
  <si>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</si>
  <si>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</si>
  <si>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</si>
  <si>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</si>
  <si>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</si>
  <si>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</si>
  <si>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</si>
  <si>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</si>
  <si>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</si>
  <si>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</si>
  <si>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</si>
  <si>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</si>
  <si>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</si>
  <si>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</si>
  <si>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</si>
  <si>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</si>
  <si>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</si>
  <si>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</si>
  <si>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</si>
  <si>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</si>
  <si>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</si>
  <si>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</si>
  <si>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</si>
  <si>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</si>
  <si>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</si>
  <si>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</si>
  <si>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</si>
  <si>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</si>
  <si>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</si>
  <si>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</si>
  <si>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</si>
  <si>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</si>
  <si>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</si>
  <si>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</si>
  <si>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</si>
  <si>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</si>
  <si>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</si>
  <si>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</si>
  <si>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</si>
  <si>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</si>
  <si>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</si>
  <si>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</si>
  <si>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</si>
  <si>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</si>
  <si>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</si>
  <si>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</si>
  <si>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</si>
  <si>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</si>
  <si>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</si>
  <si>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</si>
  <si>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</si>
  <si>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</si>
  <si>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</si>
  <si>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</si>
  <si>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</si>
  <si>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</si>
  <si>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</si>
  <si>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</si>
  <si>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</si>
  <si>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</si>
  <si>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</si>
  <si>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</si>
  <si>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</si>
  <si>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</si>
  <si>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</si>
  <si>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</si>
  <si>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</si>
  <si>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</si>
  <si>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</si>
  <si>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</si>
  <si>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</si>
  <si>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</si>
  <si>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</si>
  <si>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</si>
  <si>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</si>
  <si>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</si>
  <si>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</si>
  <si>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</si>
  <si>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</si>
  <si>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</si>
  <si>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</si>
  <si>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</si>
  <si>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</si>
  <si>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</si>
  <si>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</si>
  <si>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</si>
  <si>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</si>
  <si>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</si>
  <si>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</si>
  <si>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</si>
  <si>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</si>
  <si>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</si>
  <si>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</si>
  <si>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</si>
  <si>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</si>
  <si>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</si>
  <si>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</si>
  <si>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</si>
  <si>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</si>
  <si>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</si>
  <si>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</si>
  <si>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</si>
  <si>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</si>
  <si>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</si>
  <si>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</si>
  <si>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</si>
  <si>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</si>
  <si>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</si>
  <si>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</si>
  <si>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</si>
  <si>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</si>
  <si>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</si>
  <si>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</si>
  <si>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</si>
  <si>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</si>
  <si>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</si>
  <si>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</si>
  <si>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</si>
  <si>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</si>
  <si>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</si>
  <si>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</si>
  <si>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</si>
  <si>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</si>
  <si>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</si>
  <si>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</si>
  <si>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</si>
  <si>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</si>
  <si>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</si>
  <si>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</si>
  <si>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</si>
  <si>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</si>
  <si>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</si>
  <si>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</si>
  <si>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</si>
  <si>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</si>
  <si>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</si>
  <si>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</si>
  <si>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</si>
  <si>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</si>
  <si>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</si>
  <si>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</si>
  <si>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</si>
  <si>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</si>
  <si>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</si>
  <si>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</si>
  <si>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</si>
  <si>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</si>
  <si>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</si>
  <si>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</si>
  <si>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</si>
  <si>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</si>
  <si>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</si>
  <si>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</si>
  <si>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</si>
  <si>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</si>
  <si>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</si>
  <si>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</si>
  <si>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</si>
  <si>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</si>
  <si>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</si>
  <si>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</si>
  <si>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</si>
  <si>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</si>
  <si>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</si>
  <si>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</si>
  <si>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</si>
  <si>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</si>
  <si>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</si>
  <si>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</si>
  <si>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</si>
  <si>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</si>
  <si>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</si>
  <si>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</si>
  <si>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</si>
  <si>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</si>
  <si>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</si>
  <si>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</si>
  <si>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</si>
  <si>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</si>
  <si>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</si>
  <si>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</si>
  <si>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</si>
  <si>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</si>
  <si>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</si>
  <si>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</si>
  <si>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</si>
  <si>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</si>
  <si>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</si>
  <si>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</si>
  <si>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</si>
  <si>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</si>
  <si>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</si>
  <si>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</si>
  <si>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</si>
  <si>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</si>
  <si>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</si>
  <si>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</si>
  <si>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</si>
  <si>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</si>
  <si>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</si>
  <si>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</si>
  <si>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</si>
  <si>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</si>
  <si>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</si>
  <si>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</si>
  <si>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</si>
  <si>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</si>
  <si>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</si>
  <si>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</si>
  <si>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</si>
  <si>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</si>
  <si>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</si>
  <si>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</si>
  <si>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</si>
  <si>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</si>
  <si>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</si>
  <si>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</si>
  <si>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</si>
  <si>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</si>
  <si>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</si>
  <si>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</si>
  <si>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</si>
  <si>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</si>
  <si>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</si>
  <si>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</si>
  <si>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</si>
  <si>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</si>
  <si>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</si>
  <si>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</si>
  <si>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</si>
  <si>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</si>
  <si>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</si>
  <si>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</si>
  <si>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</si>
  <si>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</si>
  <si>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</si>
  <si>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</si>
  <si>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</si>
  <si>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</si>
  <si>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</si>
  <si>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</si>
  <si>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</si>
  <si>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</si>
  <si>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</si>
  <si>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</si>
  <si>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</si>
  <si>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</si>
  <si>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</si>
  <si>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</si>
  <si>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</si>
  <si>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</si>
  <si>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</si>
  <si>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</si>
  <si>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</si>
  <si>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</si>
  <si>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</si>
  <si>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</si>
  <si>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</si>
  <si>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</si>
  <si>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</si>
  <si>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</si>
  <si>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</si>
  <si>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</si>
  <si>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</si>
  <si>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</si>
  <si>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</si>
  <si>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</si>
  <si>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</si>
  <si>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</si>
  <si>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</si>
  <si>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</si>
  <si>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</si>
  <si>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</si>
  <si>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</si>
  <si>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</si>
  <si>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</si>
  <si>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</si>
  <si>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</si>
  <si>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</si>
  <si>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</si>
  <si>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</si>
  <si>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</si>
  <si>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</si>
  <si>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</si>
  <si>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</si>
  <si>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</si>
  <si>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</si>
  <si>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</si>
  <si>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</si>
  <si>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</si>
  <si>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</si>
  <si>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</si>
  <si>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</si>
  <si>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</si>
  <si>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</si>
  <si>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</si>
  <si>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</si>
  <si>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</si>
  <si>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</si>
  <si>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</si>
  <si>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</si>
  <si>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</si>
  <si>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</si>
  <si>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</si>
  <si>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</si>
  <si>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</si>
  <si>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</si>
  <si>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</si>
  <si>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</si>
  <si>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</si>
  <si>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</si>
  <si>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</si>
  <si>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</si>
  <si>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</si>
  <si>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</si>
  <si>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</si>
  <si>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</si>
  <si>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</si>
  <si>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</si>
  <si>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</si>
  <si>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</si>
  <si>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</si>
  <si>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</si>
  <si>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</si>
  <si>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</si>
  <si>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</si>
  <si>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</si>
  <si>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</si>
  <si>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</si>
  <si>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</si>
  <si>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</si>
  <si>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</si>
  <si>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</si>
  <si>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</si>
  <si>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</si>
  <si>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</si>
  <si>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</si>
  <si>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</si>
  <si>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</si>
  <si>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</si>
  <si>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</si>
  <si>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</si>
  <si>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</si>
  <si>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</si>
  <si>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</si>
  <si>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</si>
  <si>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</si>
  <si>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</si>
  <si>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</si>
  <si>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</si>
  <si>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</si>
  <si>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</si>
  <si>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</si>
  <si>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</si>
  <si>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</si>
  <si>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</si>
  <si>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</si>
  <si>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</si>
  <si>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</si>
  <si>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</si>
  <si>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</si>
  <si>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</si>
  <si>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</si>
  <si>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</si>
  <si>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</si>
  <si>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</si>
  <si>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</si>
  <si>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</si>
  <si>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</si>
  <si>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</si>
  <si>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</si>
  <si>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</si>
  <si>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</si>
  <si>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</si>
  <si>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</si>
  <si>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</si>
  <si>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</si>
  <si>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</si>
  <si>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</si>
  <si>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</si>
  <si>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</si>
  <si>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</si>
  <si>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</si>
  <si>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</si>
  <si>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</si>
  <si>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</si>
  <si>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</si>
  <si>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</si>
  <si>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</si>
  <si>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</si>
  <si>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</si>
  <si>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</si>
  <si>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</si>
  <si>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</si>
  <si>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</si>
  <si>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</si>
  <si>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</si>
  <si>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</si>
  <si>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</si>
  <si>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</si>
  <si>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</si>
  <si>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</si>
  <si>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</si>
  <si>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</si>
  <si>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</si>
  <si>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</si>
  <si>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</si>
  <si>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</si>
  <si>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</si>
  <si>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</si>
  <si>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</si>
  <si>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</si>
  <si>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</si>
  <si>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</si>
  <si>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</si>
  <si>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</si>
  <si>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</si>
  <si>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</si>
  <si>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</si>
  <si>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</si>
  <si>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</si>
  <si>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</si>
  <si>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</si>
  <si>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</si>
  <si>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</si>
  <si>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</si>
  <si>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</si>
  <si>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</si>
  <si>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</si>
  <si>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</si>
  <si>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</si>
  <si>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</si>
  <si>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</si>
  <si>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</si>
  <si>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</si>
  <si>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</si>
  <si>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</si>
  <si>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</si>
  <si>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</si>
  <si>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</si>
  <si>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</si>
  <si>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</si>
  <si>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</si>
  <si>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</si>
  <si>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</si>
  <si>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</si>
  <si>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</si>
  <si>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</si>
  <si>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</si>
  <si>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</si>
  <si>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</si>
  <si>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</si>
  <si>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</si>
  <si>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</si>
  <si>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</si>
  <si>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</si>
  <si>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</si>
  <si>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</si>
  <si>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</si>
  <si>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</si>
  <si>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</si>
  <si>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</si>
  <si>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</si>
  <si>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</si>
  <si>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</si>
  <si>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</si>
  <si>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</si>
  <si>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</si>
  <si>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</si>
  <si>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</si>
  <si>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</si>
  <si>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</si>
  <si>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</si>
  <si>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</si>
  <si>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</si>
  <si>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</si>
  <si>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</si>
  <si>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</si>
  <si>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</si>
  <si>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</si>
  <si>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</si>
  <si>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</si>
  <si>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</si>
  <si>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</si>
  <si>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</si>
  <si>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</si>
  <si>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</si>
  <si>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</si>
  <si>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</si>
  <si>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</si>
  <si>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</si>
  <si>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</si>
  <si>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</si>
  <si>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</si>
  <si>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</si>
  <si>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</si>
  <si>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</si>
  <si>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</si>
  <si>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</si>
  <si>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</si>
  <si>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</si>
  <si>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</si>
  <si>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</si>
  <si>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</si>
  <si>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</si>
  <si>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</si>
  <si>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</si>
  <si>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</si>
  <si>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</si>
  <si>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</si>
  <si>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</si>
  <si>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</si>
  <si>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</si>
  <si>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</si>
  <si>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</si>
  <si>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</si>
  <si>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</si>
  <si>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</si>
  <si>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</si>
  <si>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</si>
  <si>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</si>
  <si>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</si>
  <si>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</si>
  <si>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</si>
  <si>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</si>
  <si>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</si>
  <si>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</si>
  <si>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</si>
  <si>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</si>
  <si>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</si>
  <si>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</si>
  <si>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</si>
  <si>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</si>
  <si>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</si>
  <si>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</si>
  <si>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</si>
  <si>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</si>
  <si>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</si>
  <si>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</si>
  <si>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</si>
  <si>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</si>
  <si>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</si>
  <si>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</si>
  <si>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</si>
  <si>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</si>
  <si>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</si>
  <si>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</si>
  <si>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</si>
  <si>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</si>
  <si>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</si>
  <si>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</si>
  <si>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</si>
  <si>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</si>
  <si>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</si>
  <si>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</si>
  <si>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</si>
  <si>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</si>
  <si>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</si>
  <si>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</si>
  <si>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</si>
  <si>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</si>
  <si>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</si>
  <si>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</si>
  <si>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</si>
  <si>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</si>
  <si>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</si>
  <si>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</si>
  <si>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</si>
  <si>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</si>
  <si>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</si>
  <si>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</si>
  <si>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</si>
  <si>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</si>
  <si>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</si>
  <si>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</si>
  <si>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</si>
  <si>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</si>
  <si>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</si>
  <si>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</si>
  <si>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</si>
  <si>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</si>
  <si>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</si>
  <si>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</si>
  <si>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</si>
  <si>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</si>
  <si>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</si>
  <si>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</si>
  <si>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</si>
  <si>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</si>
  <si>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</si>
  <si>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</si>
  <si>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</si>
  <si>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</si>
  <si>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</si>
  <si>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</si>
  <si>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</si>
  <si>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</si>
  <si>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</si>
  <si>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</si>
  <si>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</si>
  <si>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</si>
  <si>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</si>
  <si>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</si>
  <si>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</si>
  <si>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</si>
  <si>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</si>
  <si>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</si>
  <si>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</si>
  <si>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</si>
  <si>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</si>
  <si>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</si>
  <si>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</si>
  <si>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</si>
  <si>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</si>
  <si>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</si>
  <si>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</si>
  <si>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</si>
  <si>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</si>
  <si>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</si>
  <si>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</si>
  <si>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</si>
  <si>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</si>
  <si>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</si>
  <si>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</si>
  <si>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</si>
  <si>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</si>
  <si>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</si>
  <si>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</si>
  <si>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</si>
  <si>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</si>
  <si>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</si>
  <si>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</si>
  <si>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</si>
  <si>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</si>
  <si>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</si>
  <si>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</si>
  <si>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</si>
  <si>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</si>
  <si>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</si>
  <si>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</si>
  <si>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</si>
  <si>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</si>
  <si>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</si>
  <si>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</si>
  <si>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</si>
  <si>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</si>
  <si>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</si>
  <si>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</si>
  <si>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</si>
  <si>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</si>
  <si>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</si>
  <si>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</si>
  <si>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</si>
  <si>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</si>
  <si>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</si>
  <si>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</si>
  <si>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</si>
  <si>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</si>
  <si>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</si>
  <si>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</si>
  <si>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</si>
  <si>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</si>
  <si>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</si>
  <si>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</si>
  <si>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</si>
  <si>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</si>
  <si>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</si>
  <si>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</si>
  <si>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</si>
  <si>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</si>
  <si>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</si>
  <si>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</si>
  <si>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</si>
  <si>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</si>
  <si>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</si>
  <si>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</si>
  <si>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</si>
  <si>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</si>
  <si>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</si>
  <si>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</si>
  <si>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</si>
  <si>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</si>
  <si>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</si>
  <si>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</si>
  <si>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</si>
  <si>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</si>
  <si>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</si>
  <si>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</si>
  <si>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</si>
  <si>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</si>
  <si>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</si>
  <si>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</si>
  <si>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</si>
  <si>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</si>
  <si>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</si>
  <si>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</si>
  <si>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</si>
  <si>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</si>
  <si>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</si>
  <si>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</si>
  <si>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</si>
  <si>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</si>
  <si>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</si>
  <si>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</si>
  <si>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</si>
  <si>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</si>
  <si>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</si>
  <si>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</si>
  <si>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</si>
  <si>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</si>
  <si>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</si>
  <si>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</si>
  <si>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</si>
  <si>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</si>
  <si>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</si>
  <si>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</si>
  <si>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</si>
  <si>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</si>
  <si>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</si>
  <si>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</si>
  <si>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</si>
  <si>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</si>
  <si>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</si>
  <si>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</si>
  <si>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</si>
  <si>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</si>
  <si>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</si>
  <si>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</si>
  <si>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</si>
  <si>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</si>
  <si>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</si>
  <si>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</si>
  <si>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</si>
  <si>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</si>
  <si>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</si>
  <si>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</si>
  <si>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</si>
  <si>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</si>
  <si>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</si>
  <si>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</si>
  <si>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</si>
  <si>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</si>
  <si>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</si>
  <si>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</si>
  <si>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</si>
  <si>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</si>
  <si>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</si>
  <si>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</si>
  <si>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</si>
  <si>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</si>
  <si>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</si>
  <si>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</si>
  <si>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</si>
  <si>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</si>
  <si>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</si>
  <si>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</si>
  <si>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</si>
  <si>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</si>
  <si>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</si>
  <si>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</si>
  <si>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</si>
  <si>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</si>
  <si>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</si>
  <si>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</si>
  <si>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</si>
  <si>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</si>
  <si>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</si>
  <si>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</si>
  <si>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</si>
  <si>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</si>
  <si>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</si>
  <si>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</si>
  <si>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</si>
  <si>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</si>
  <si>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</si>
  <si>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</si>
  <si>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</si>
  <si>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</si>
  <si>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</si>
  <si>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</si>
  <si>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</si>
  <si>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</si>
  <si>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</si>
  <si>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</si>
  <si>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</si>
  <si>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</si>
  <si>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</si>
  <si>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</si>
  <si>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</si>
  <si>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</si>
  <si>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</si>
  <si>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</si>
  <si>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</si>
  <si>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</si>
  <si>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</si>
  <si>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</si>
  <si>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</si>
  <si>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</si>
  <si>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</si>
  <si>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</si>
  <si>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</si>
  <si>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</si>
  <si>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</si>
  <si>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</si>
  <si>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</si>
  <si>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</si>
  <si>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</si>
  <si>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</si>
  <si>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</si>
  <si>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</si>
  <si>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</si>
  <si>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</si>
  <si>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</si>
  <si>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</si>
  <si>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</si>
  <si>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</si>
  <si>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</si>
  <si>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</si>
  <si>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</si>
  <si>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</si>
  <si>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</si>
  <si>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</si>
  <si>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</si>
  <si>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</si>
  <si>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</si>
  <si>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</si>
  <si>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</si>
  <si>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</si>
  <si>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</si>
  <si>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</si>
  <si>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</si>
  <si>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</si>
  <si>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</si>
  <si>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</si>
  <si>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</si>
  <si>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</si>
  <si>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</si>
  <si>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</si>
  <si>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</si>
  <si>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</si>
  <si>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</si>
  <si>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</si>
  <si>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</si>
  <si>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</si>
  <si>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</si>
  <si>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</si>
  <si>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</si>
  <si>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</si>
  <si>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</si>
  <si>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</si>
  <si>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</si>
  <si>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</si>
  <si>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</si>
  <si>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</si>
  <si>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</si>
  <si>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</si>
  <si>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</si>
  <si>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</si>
  <si>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</si>
  <si>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</si>
  <si>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</si>
  <si>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</si>
  <si>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</si>
  <si>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</si>
  <si>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</si>
  <si>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</si>
  <si>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</si>
  <si>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</si>
  <si>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</si>
  <si>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</si>
  <si>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</si>
  <si>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</si>
  <si>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</si>
  <si>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</si>
  <si>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</si>
  <si>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</si>
  <si>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</si>
  <si>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</si>
  <si>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</si>
  <si>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</si>
  <si>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</si>
  <si>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</si>
  <si>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</si>
  <si>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</si>
  <si>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</si>
  <si>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</si>
  <si>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</si>
  <si>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</si>
  <si>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</si>
  <si>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</si>
  <si>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</si>
  <si>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</si>
  <si>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</si>
  <si>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</si>
  <si>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</si>
  <si>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</si>
  <si>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</si>
  <si>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</si>
  <si>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</si>
  <si>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</si>
  <si>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</si>
  <si>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</si>
  <si>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</si>
  <si>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</si>
  <si>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</si>
  <si>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</si>
  <si>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</si>
  <si>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</si>
  <si>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</si>
  <si>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</si>
  <si>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</si>
  <si>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</si>
  <si>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</si>
  <si>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</si>
  <si>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</si>
  <si>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</si>
  <si>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</si>
  <si>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</si>
  <si>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</si>
  <si>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</si>
  <si>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</si>
  <si>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</si>
  <si>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</si>
  <si>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</si>
  <si>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</si>
  <si>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</si>
  <si>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</si>
  <si>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</si>
  <si>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</si>
  <si>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</si>
  <si>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</si>
  <si>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</si>
  <si>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</si>
  <si>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</si>
  <si>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</si>
  <si>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</si>
  <si>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</si>
  <si>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</si>
  <si>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</si>
  <si>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</si>
  <si>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</si>
  <si>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</si>
  <si>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</si>
  <si>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</si>
  <si>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</si>
  <si>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</si>
  <si>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</si>
  <si>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</si>
  <si>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</si>
  <si>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</si>
  <si>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</si>
  <si>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</si>
  <si>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</si>
  <si>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</si>
  <si>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</si>
  <si>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</si>
  <si>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</si>
  <si>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</si>
  <si>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</si>
  <si>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</si>
  <si>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</si>
  <si>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</si>
  <si>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</si>
  <si>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</si>
  <si>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</si>
  <si>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</si>
  <si>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</si>
  <si>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</si>
  <si>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</si>
  <si>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</si>
  <si>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</si>
  <si>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</si>
  <si>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</si>
  <si>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</si>
  <si>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</si>
  <si>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</si>
  <si>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</si>
  <si>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</si>
  <si>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</si>
  <si>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</si>
  <si>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</si>
  <si>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</si>
  <si>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</si>
  <si>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</si>
  <si>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</si>
  <si>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</si>
  <si>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</si>
  <si>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</si>
  <si>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</si>
  <si>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</si>
  <si>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</si>
  <si>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</si>
  <si>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</si>
  <si>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</si>
  <si>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</si>
  <si>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</si>
  <si>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</si>
  <si>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</si>
  <si>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</si>
  <si>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</si>
  <si>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</si>
  <si>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</si>
  <si>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</si>
  <si>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</si>
  <si>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</si>
  <si>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</si>
  <si>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</si>
  <si>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</si>
  <si>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</si>
  <si>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</si>
  <si>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</si>
  <si>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</si>
  <si>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</si>
  <si>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</si>
  <si>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</si>
  <si>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</si>
  <si>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</si>
  <si>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</si>
  <si>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</si>
  <si>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</si>
  <si>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</si>
  <si>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</si>
  <si>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</si>
  <si>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</si>
  <si>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</si>
  <si>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</si>
  <si>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</si>
  <si>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</si>
  <si>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</si>
  <si>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</si>
  <si>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</si>
  <si>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</si>
  <si>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</si>
  <si>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</si>
  <si>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</si>
  <si>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</si>
  <si>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</si>
  <si>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</si>
  <si>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</si>
  <si>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</si>
  <si>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</si>
  <si>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</si>
  <si>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</si>
  <si>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</si>
  <si>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</si>
  <si>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</si>
  <si>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</si>
  <si>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</si>
  <si>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</si>
  <si>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</si>
  <si>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</si>
  <si>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</si>
  <si>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</si>
  <si>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</si>
  <si>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</si>
  <si>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</si>
  <si>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</si>
  <si>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</si>
  <si>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</si>
  <si>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</si>
  <si>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</si>
  <si>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</si>
  <si>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</si>
  <si>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</si>
  <si>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</si>
  <si>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</si>
  <si>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</si>
  <si>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</si>
  <si>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</si>
  <si>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</si>
  <si>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</si>
  <si>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</si>
  <si>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</si>
  <si>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</si>
  <si>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</si>
  <si>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</si>
  <si>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</si>
  <si>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</si>
  <si>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</si>
  <si>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</si>
  <si>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</si>
  <si>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</si>
  <si>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</si>
  <si>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</si>
  <si>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</si>
  <si>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</si>
  <si>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</si>
  <si>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</si>
  <si>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</si>
  <si>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</si>
  <si>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</si>
  <si>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</si>
  <si>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</si>
  <si>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</si>
  <si>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</si>
  <si>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</si>
  <si>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</si>
  <si>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</si>
  <si>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</si>
  <si>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</si>
  <si>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</si>
  <si>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</si>
  <si>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</si>
  <si>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</si>
  <si>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</si>
  <si>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</si>
  <si>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</si>
  <si>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</si>
  <si>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</si>
  <si>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</si>
  <si>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</si>
  <si>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</si>
  <si>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</si>
  <si>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</si>
  <si>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</si>
  <si>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</si>
  <si>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</si>
  <si>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</si>
  <si>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</si>
  <si>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</si>
  <si>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</si>
  <si>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</si>
  <si>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</si>
  <si>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</si>
  <si>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</si>
  <si>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</si>
  <si>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</si>
  <si>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</si>
  <si>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</si>
  <si>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</si>
  <si>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</si>
  <si>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</si>
  <si>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</si>
  <si>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</si>
  <si>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</si>
  <si>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</si>
  <si>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</si>
  <si>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</si>
  <si>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</si>
  <si>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</si>
  <si>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</si>
  <si>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</si>
  <si>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</si>
  <si>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</si>
  <si>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</si>
  <si>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</si>
  <si>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</si>
  <si>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</si>
  <si>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</si>
  <si>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</si>
  <si>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</si>
  <si>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</si>
  <si>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</si>
  <si>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</si>
  <si>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</si>
  <si>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</si>
  <si>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</si>
  <si>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</si>
  <si>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</si>
  <si>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</si>
  <si>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</si>
  <si>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</si>
  <si>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</si>
  <si>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</si>
  <si>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</si>
  <si>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</si>
  <si>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</si>
  <si>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</si>
  <si>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</si>
  <si>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</si>
  <si>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</si>
  <si>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</si>
  <si>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</si>
  <si>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</si>
  <si>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</si>
  <si>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</si>
  <si>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</si>
  <si>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</si>
  <si>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</si>
  <si>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</si>
  <si>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</si>
  <si>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</si>
  <si>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</si>
  <si>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</si>
  <si>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</si>
  <si>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</si>
  <si>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</si>
  <si>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</si>
  <si>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</si>
  <si>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</si>
  <si>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</si>
  <si>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</si>
  <si>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</si>
  <si>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</si>
  <si>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</si>
  <si>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</si>
  <si>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</si>
  <si>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</si>
  <si>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</si>
  <si>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</si>
  <si>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</si>
  <si>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</si>
  <si>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</si>
  <si>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</si>
  <si>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</si>
  <si>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</si>
  <si>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</si>
  <si>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</si>
  <si>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</si>
  <si>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</si>
  <si>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</si>
  <si>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</si>
  <si>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</si>
  <si>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</si>
  <si>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</si>
  <si>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</si>
  <si>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</si>
  <si>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</si>
  <si>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</si>
  <si>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</si>
  <si>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</si>
  <si>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</si>
  <si>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</si>
  <si>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</si>
  <si>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</si>
  <si>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</si>
  <si>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</si>
  <si>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</si>
  <si>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</si>
  <si>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</si>
  <si>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</si>
  <si>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</si>
  <si>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</si>
  <si>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</si>
  <si>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</si>
  <si>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</si>
  <si>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</si>
  <si>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</si>
  <si>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</si>
  <si>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</si>
  <si>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</si>
  <si>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</si>
  <si>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</si>
  <si>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</si>
  <si>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</si>
  <si>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</si>
  <si>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</si>
  <si>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</si>
  <si>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</si>
  <si>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</si>
  <si>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</si>
  <si>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</si>
  <si>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</si>
  <si>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</si>
  <si>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</si>
  <si>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</si>
  <si>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</si>
  <si>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</si>
  <si>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</si>
  <si>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</si>
  <si>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</si>
  <si>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</si>
  <si>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</si>
  <si>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</si>
  <si>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</si>
  <si>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</si>
  <si>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</si>
  <si>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</si>
  <si>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</si>
  <si>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</si>
  <si>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</si>
  <si>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</si>
  <si>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</si>
  <si>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</si>
  <si>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</si>
  <si>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</si>
  <si>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</si>
  <si>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</si>
  <si>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</si>
  <si>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</si>
  <si>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</si>
  <si>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</si>
  <si>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</si>
  <si>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</si>
  <si>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</si>
  <si>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</si>
  <si>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</si>
  <si>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</si>
  <si>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</si>
  <si>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</si>
  <si>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</si>
  <si>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</si>
  <si>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</si>
  <si>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</si>
  <si>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</si>
  <si>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</si>
  <si>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</si>
  <si>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</si>
  <si>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</si>
  <si>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</si>
  <si>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</si>
  <si>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</si>
  <si>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</si>
  <si>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</si>
  <si>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</si>
  <si>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</si>
  <si>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</si>
  <si>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</si>
  <si>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</si>
  <si>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</si>
  <si>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</si>
  <si>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</si>
  <si>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</si>
  <si>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</si>
  <si>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</si>
  <si>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</si>
  <si>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</si>
  <si>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</si>
  <si>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</si>
  <si>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</si>
  <si>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</si>
  <si>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</si>
  <si>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</si>
  <si>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</si>
  <si>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</si>
  <si>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</si>
  <si>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</si>
  <si>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</si>
  <si>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</si>
  <si>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</si>
  <si>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</si>
  <si>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</si>
  <si>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</si>
  <si>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</si>
  <si>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</si>
  <si>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</si>
  <si>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</si>
  <si>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</si>
  <si>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</si>
  <si>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</si>
  <si>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</si>
  <si>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</si>
  <si>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</si>
  <si>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</si>
  <si>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</si>
  <si>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</si>
  <si>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</si>
  <si>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</si>
  <si>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</si>
  <si>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</si>
  <si>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</si>
  <si>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</si>
  <si>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</si>
  <si>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</si>
  <si>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</si>
  <si>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</si>
  <si>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</si>
  <si>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</si>
  <si>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</si>
  <si>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</si>
  <si>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</si>
  <si>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</si>
  <si>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</si>
  <si>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</si>
  <si>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</si>
  <si>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</si>
  <si>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</si>
  <si>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</si>
  <si>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</si>
  <si>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</si>
  <si>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</si>
  <si>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</si>
  <si>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</si>
  <si>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</si>
  <si>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</si>
  <si>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</si>
  <si>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</si>
  <si>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</si>
  <si>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</si>
  <si>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</si>
  <si>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</si>
  <si>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</si>
  <si>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</si>
  <si>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</si>
  <si>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</si>
  <si>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</si>
  <si>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</si>
  <si>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</si>
  <si>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</si>
  <si>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</si>
  <si>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</si>
  <si>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</si>
  <si>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</si>
  <si>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</si>
  <si>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</si>
  <si>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</si>
  <si>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</si>
  <si>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</si>
  <si>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</si>
  <si>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</si>
  <si>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</si>
  <si>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</si>
  <si>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</si>
  <si>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</si>
  <si>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</si>
  <si>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</si>
  <si>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</si>
  <si>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</si>
  <si>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</si>
  <si>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</si>
  <si>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</si>
  <si>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</si>
  <si>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</si>
  <si>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</si>
  <si>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</si>
  <si>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</si>
  <si>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</si>
  <si>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</si>
  <si>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</si>
  <si>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</si>
  <si>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</si>
  <si>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</si>
  <si>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</si>
  <si>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</si>
  <si>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</si>
  <si>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</si>
  <si>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</si>
  <si>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</si>
  <si>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</si>
  <si>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</si>
  <si>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</si>
  <si>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</si>
  <si>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</si>
  <si>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</si>
  <si>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</si>
  <si>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</si>
  <si>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</si>
  <si>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</si>
  <si>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</si>
  <si>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</si>
  <si>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</si>
  <si>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</si>
  <si>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</si>
  <si>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</si>
  <si>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</si>
  <si>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</si>
  <si>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</si>
  <si>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</si>
  <si>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</si>
  <si>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</si>
  <si>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</si>
  <si>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</si>
  <si>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</si>
  <si>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</si>
  <si>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</si>
  <si>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</si>
  <si>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</si>
  <si>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</si>
  <si>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</si>
  <si>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</si>
  <si>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</si>
  <si>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</si>
  <si>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</si>
  <si>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</si>
  <si>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</si>
  <si>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</si>
  <si>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</si>
  <si>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</si>
  <si>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</si>
  <si>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</si>
  <si>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</si>
  <si>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</si>
  <si>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</si>
  <si>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</si>
  <si>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</si>
  <si>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</si>
  <si>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</si>
  <si>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</si>
  <si>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</si>
  <si>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</si>
  <si>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</si>
  <si>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</si>
  <si>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</si>
  <si>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</si>
  <si>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</si>
  <si>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</si>
  <si>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</si>
  <si>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</si>
  <si>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</si>
  <si>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</si>
  <si>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</si>
  <si>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</si>
  <si>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</si>
  <si>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</si>
  <si>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</si>
  <si>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</si>
  <si>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</si>
  <si>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</si>
  <si>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</si>
  <si>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</si>
  <si>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</si>
  <si>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</si>
  <si>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</si>
  <si>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</si>
  <si>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</si>
  <si>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</si>
  <si>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</si>
  <si>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</si>
  <si>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</si>
  <si>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</si>
  <si>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</si>
  <si>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</si>
  <si>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</si>
  <si>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</si>
  <si>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</si>
  <si>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</si>
  <si>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</si>
  <si>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</si>
  <si>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</si>
  <si>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</si>
  <si>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</si>
  <si>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</si>
  <si>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</si>
  <si>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</si>
  <si>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</si>
  <si>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</si>
  <si>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</si>
  <si>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</si>
  <si>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</si>
  <si>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</si>
  <si>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</si>
  <si>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</si>
  <si>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</si>
  <si>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</si>
  <si>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</si>
  <si>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</si>
  <si>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</si>
  <si>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</si>
  <si>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</si>
  <si>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</si>
  <si>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</si>
  <si>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</si>
  <si>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</si>
  <si>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</si>
  <si>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</si>
  <si>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</si>
  <si>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</si>
  <si>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</si>
  <si>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</si>
  <si>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</si>
  <si>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</si>
  <si>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</si>
  <si>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</si>
  <si>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</si>
  <si>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</si>
  <si>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</si>
  <si>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</si>
  <si>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</si>
  <si>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</si>
  <si>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</si>
  <si>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</si>
  <si>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</si>
  <si>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</si>
  <si>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</si>
  <si>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</si>
  <si>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</si>
  <si>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</si>
  <si>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</si>
  <si>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</si>
  <si>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</si>
  <si>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</si>
  <si>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</si>
  <si>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</si>
  <si>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</si>
  <si>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</si>
  <si>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</si>
  <si>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</si>
  <si>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</si>
  <si>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</si>
  <si>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</si>
  <si>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</si>
  <si>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</si>
  <si>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</si>
  <si>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</si>
  <si>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</si>
  <si>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</si>
  <si>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</si>
  <si>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</si>
  <si>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</si>
  <si>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</si>
  <si>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</si>
  <si>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</si>
  <si>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</si>
  <si>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</si>
  <si>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</si>
  <si>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</si>
  <si>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</si>
  <si>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</si>
  <si>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</si>
  <si>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</si>
  <si>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</si>
  <si>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</si>
  <si>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</si>
  <si>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</si>
  <si>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</si>
  <si>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</si>
  <si>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</si>
  <si>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</si>
  <si>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</si>
  <si>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</si>
  <si>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</si>
  <si>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</si>
  <si>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</si>
  <si>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</si>
  <si>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</si>
  <si>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</si>
  <si>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</si>
  <si>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</si>
  <si>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</si>
  <si>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</si>
  <si>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</si>
  <si>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</si>
  <si>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</si>
  <si>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</si>
  <si>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</si>
  <si>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</si>
  <si>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</si>
  <si>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</si>
  <si>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</si>
  <si>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</si>
  <si>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</si>
  <si>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</si>
  <si>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</si>
  <si>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</si>
  <si>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</si>
  <si>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</si>
  <si>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</si>
  <si>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</si>
  <si>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</si>
  <si>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</si>
  <si>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</si>
  <si>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</si>
  <si>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</si>
  <si>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</si>
  <si>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</si>
  <si>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</si>
  <si>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</si>
  <si>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</si>
  <si>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</si>
  <si>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</si>
  <si>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</si>
  <si>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</si>
  <si>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</si>
  <si>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</si>
  <si>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</si>
  <si>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</si>
  <si>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</si>
  <si>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</si>
  <si>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</si>
  <si>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</si>
  <si>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</si>
  <si>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</si>
  <si>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</si>
  <si>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</si>
  <si>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</si>
  <si>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</si>
  <si>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</si>
  <si>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</si>
  <si>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</si>
  <si>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</si>
  <si>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</si>
  <si>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</si>
  <si>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</si>
  <si>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</si>
  <si>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</si>
  <si>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</si>
  <si>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</si>
  <si>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</si>
  <si>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</si>
  <si>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</si>
  <si>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</si>
  <si>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</si>
  <si>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</si>
  <si>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</si>
  <si>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</si>
  <si>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</si>
  <si>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</si>
  <si>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</si>
  <si>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</si>
  <si>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</si>
  <si>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</si>
  <si>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</si>
  <si>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</si>
  <si>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</si>
  <si>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</si>
  <si>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</si>
  <si>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</si>
  <si>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</si>
  <si>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</si>
  <si>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</si>
  <si>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</si>
  <si>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</si>
  <si>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</si>
  <si>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</si>
  <si>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</si>
  <si>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</si>
  <si>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</si>
  <si>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</si>
  <si>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</si>
  <si>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</si>
  <si>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</si>
  <si>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</si>
  <si>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</si>
  <si>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</si>
  <si>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</si>
  <si>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</si>
  <si>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</si>
  <si>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</si>
  <si>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</si>
  <si>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</si>
  <si>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</si>
  <si>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</si>
  <si>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</si>
  <si>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</si>
  <si>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</si>
  <si>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</si>
  <si>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</si>
  <si>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</si>
  <si>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</si>
  <si>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</si>
  <si>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</si>
  <si>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</si>
  <si>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</si>
  <si>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</si>
  <si>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</si>
  <si>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</si>
  <si>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</si>
  <si>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</si>
  <si>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</si>
  <si>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</si>
  <si>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</si>
  <si>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</si>
  <si>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</si>
  <si>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</si>
  <si>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</si>
  <si>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</si>
  <si>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</si>
  <si>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</si>
  <si>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</si>
  <si>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</si>
  <si>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</si>
  <si>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</si>
  <si>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</si>
  <si>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</si>
  <si>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</si>
  <si>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</si>
  <si>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</si>
  <si>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</si>
  <si>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</si>
  <si>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</si>
  <si>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</si>
  <si>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</si>
  <si>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</si>
  <si>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</si>
  <si>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</si>
  <si>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</si>
  <si>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</si>
  <si>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</si>
  <si>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</si>
  <si>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</si>
  <si>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</si>
  <si>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</si>
  <si>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</si>
  <si>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</si>
  <si>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</si>
  <si>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</si>
  <si>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</si>
  <si>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</si>
  <si>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</si>
  <si>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</si>
  <si>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</si>
  <si>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</si>
  <si>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</si>
  <si>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</si>
  <si>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</si>
  <si>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</si>
  <si>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</si>
  <si>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</si>
  <si>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</si>
  <si>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</si>
  <si>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</si>
  <si>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</si>
  <si>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</si>
  <si>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</si>
  <si>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</si>
  <si>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</si>
  <si>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</si>
  <si>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</si>
  <si>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</si>
  <si>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</si>
  <si>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</si>
  <si>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</si>
  <si>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</si>
  <si>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</si>
  <si>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</si>
  <si>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</si>
  <si>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</si>
  <si>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</si>
  <si>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</si>
  <si>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</si>
  <si>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</si>
  <si>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</si>
  <si>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</si>
  <si>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</si>
  <si>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</si>
  <si>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</si>
  <si>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</si>
  <si>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</si>
  <si>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</si>
  <si>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</si>
  <si>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</si>
  <si>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</si>
  <si>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</si>
  <si>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</si>
  <si>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</si>
  <si>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</si>
  <si>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</si>
  <si>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</si>
  <si>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</si>
  <si>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</si>
  <si>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</si>
  <si>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</si>
  <si>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</si>
  <si>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</si>
  <si>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</si>
  <si>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</si>
  <si>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</si>
  <si>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</si>
  <si>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</si>
  <si>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</si>
  <si>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</si>
  <si>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</si>
  <si>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</si>
  <si>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</si>
  <si>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</si>
  <si>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</si>
  <si>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</si>
  <si>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</si>
  <si>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</si>
  <si>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</si>
  <si>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</si>
  <si>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</si>
  <si>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</si>
  <si>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</si>
  <si>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</si>
  <si>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</si>
  <si>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</si>
  <si>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</si>
  <si>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</si>
  <si>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</si>
  <si>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</si>
  <si>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</si>
  <si>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</si>
  <si>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</si>
  <si>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</si>
  <si>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</si>
  <si>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</si>
  <si>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</si>
  <si>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</si>
  <si>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</si>
  <si>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</si>
  <si>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</si>
  <si>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</si>
  <si>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</si>
  <si>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</si>
  <si>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</si>
  <si>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</si>
  <si>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</si>
  <si>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</si>
  <si>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</si>
  <si>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</si>
  <si>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</si>
  <si>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</si>
  <si>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</si>
  <si>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</si>
  <si>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</si>
  <si>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</si>
  <si>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</si>
  <si>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</si>
  <si>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</si>
  <si>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</si>
  <si>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</si>
  <si>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</si>
  <si>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</si>
  <si>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</si>
  <si>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</si>
  <si>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</si>
  <si>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</si>
  <si>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</si>
  <si>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</si>
  <si>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</si>
  <si>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</si>
  <si>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</si>
  <si>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</si>
  <si>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</si>
  <si>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</si>
  <si>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</si>
  <si>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</si>
  <si>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</si>
  <si>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</si>
  <si>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</si>
  <si>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</si>
  <si>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</si>
  <si>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</si>
  <si>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</si>
  <si>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</si>
  <si>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</si>
  <si>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</si>
  <si>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</si>
  <si>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</si>
  <si>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</si>
  <si>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</si>
  <si>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</si>
  <si>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</si>
  <si>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</si>
  <si>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</si>
  <si>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</si>
  <si>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</si>
  <si>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</si>
  <si>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</si>
  <si>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</si>
  <si>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</si>
  <si>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</si>
  <si>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</si>
  <si>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</si>
  <si>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</si>
  <si>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</si>
  <si>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</si>
  <si>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</si>
  <si>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</si>
  <si>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</si>
  <si>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</si>
  <si>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</si>
  <si>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</si>
  <si>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</si>
  <si>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</si>
  <si>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</si>
  <si>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</si>
  <si>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</si>
  <si>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</si>
  <si>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</si>
  <si>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</si>
  <si>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</si>
  <si>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</si>
  <si>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</si>
  <si>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</si>
  <si>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</si>
  <si>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</si>
  <si>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</si>
  <si>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</si>
  <si>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</si>
  <si>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</si>
  <si>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</si>
  <si>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</si>
  <si>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</si>
  <si>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</si>
  <si>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</si>
  <si>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</si>
  <si>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</si>
  <si>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</si>
  <si>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</si>
  <si>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</si>
  <si>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</si>
  <si>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</si>
  <si>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</si>
  <si>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</si>
  <si>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</si>
  <si>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</si>
  <si>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</si>
  <si>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</si>
  <si>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</si>
  <si>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</si>
  <si>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</si>
  <si>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</si>
  <si>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</si>
  <si>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</si>
  <si>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</si>
  <si>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</si>
  <si>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</si>
  <si>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</si>
  <si>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</si>
  <si>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</si>
  <si>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</si>
  <si>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</si>
  <si>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</si>
  <si>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</si>
  <si>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</si>
  <si>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</si>
  <si>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</si>
  <si>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</si>
  <si>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</si>
  <si>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</si>
  <si>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</si>
  <si>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</si>
  <si>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</si>
  <si>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</si>
  <si>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</si>
  <si>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</si>
  <si>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</si>
  <si>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</si>
  <si>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</si>
  <si>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</si>
  <si>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</si>
  <si>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</si>
  <si>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</si>
  <si>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</si>
  <si>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</si>
  <si>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</si>
  <si>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</si>
  <si>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</si>
  <si>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</si>
  <si>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</si>
  <si>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</si>
  <si>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</si>
  <si>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</si>
  <si>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</si>
  <si>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</si>
  <si>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</si>
  <si>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</si>
  <si>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</si>
  <si>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</si>
  <si>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</si>
  <si>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</si>
  <si>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</si>
  <si>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</si>
  <si>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</si>
  <si>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</si>
  <si>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</si>
  <si>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</si>
  <si>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</si>
  <si>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</si>
  <si>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</si>
  <si>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</si>
  <si>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</si>
  <si>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</si>
  <si>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</si>
  <si>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</si>
  <si>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</si>
  <si>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</si>
  <si>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</si>
  <si>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</si>
  <si>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</si>
  <si>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</si>
  <si>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</si>
  <si>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</si>
  <si>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</si>
  <si>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</si>
  <si>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</si>
  <si>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</si>
  <si>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</si>
  <si>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</si>
  <si>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</si>
  <si>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</si>
  <si>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</si>
  <si>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</si>
  <si>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</si>
  <si>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</si>
  <si>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</si>
  <si>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</si>
  <si>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</si>
  <si>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</si>
  <si>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</si>
  <si>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</si>
  <si>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</si>
  <si>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</si>
  <si>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</si>
  <si>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</si>
  <si>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</si>
  <si>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</si>
  <si>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</si>
  <si>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</si>
  <si>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</si>
  <si>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</si>
  <si>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</si>
  <si>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</si>
  <si>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</si>
  <si>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</si>
  <si>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</si>
  <si>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</si>
  <si>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</si>
  <si>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</si>
  <si>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</si>
  <si>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</si>
  <si>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</si>
  <si>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</si>
  <si>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</si>
  <si>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</si>
  <si>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</si>
  <si>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</si>
  <si>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</si>
  <si>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</si>
  <si>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</si>
  <si>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</si>
  <si>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</si>
  <si>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</si>
  <si>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</si>
  <si>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</si>
  <si>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</si>
  <si>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</si>
  <si>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</si>
  <si>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</si>
  <si>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</si>
  <si>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</si>
  <si>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</si>
  <si>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</si>
  <si>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</si>
  <si>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</si>
  <si>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</si>
  <si>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</si>
  <si>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</si>
  <si>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</si>
  <si>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</si>
  <si>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</si>
  <si>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</si>
  <si>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</si>
  <si>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</si>
  <si>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</si>
  <si>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</si>
  <si>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</si>
  <si>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</si>
  <si>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</si>
  <si>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</si>
  <si>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</si>
  <si>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</si>
  <si>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</si>
  <si>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</si>
  <si>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</si>
  <si>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</si>
  <si>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</si>
  <si>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</si>
  <si>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</si>
  <si>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</si>
  <si>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</si>
  <si>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</si>
  <si>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</si>
  <si>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</si>
  <si>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</si>
  <si>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</si>
  <si>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</si>
  <si>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</si>
  <si>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</si>
  <si>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</si>
  <si>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</si>
  <si>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</si>
  <si>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</si>
  <si>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</si>
  <si>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</si>
  <si>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</si>
  <si>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</si>
  <si>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</si>
  <si>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</si>
  <si>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</si>
  <si>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</si>
  <si>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</si>
  <si>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</si>
  <si>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</si>
  <si>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</si>
  <si>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</si>
  <si>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</si>
  <si>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</si>
  <si>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</si>
  <si>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</si>
  <si>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</si>
  <si>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</si>
  <si>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</si>
  <si>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</si>
  <si>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</si>
  <si>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</si>
  <si>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</si>
  <si>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</si>
  <si>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</si>
  <si>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</si>
  <si>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</si>
  <si>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</si>
  <si>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</si>
  <si>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</si>
  <si>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</si>
  <si>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</si>
  <si>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</si>
  <si>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</si>
  <si>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</si>
  <si>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</si>
  <si>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</si>
  <si>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</si>
  <si>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</si>
  <si>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</si>
  <si>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</si>
  <si>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</si>
  <si>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</si>
  <si>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</si>
  <si>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</si>
  <si>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</si>
  <si>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</si>
  <si>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</si>
  <si>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</si>
  <si>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</si>
  <si>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</si>
  <si>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</si>
  <si>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</si>
  <si>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</si>
  <si>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</si>
  <si>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</si>
  <si>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</si>
  <si>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</si>
  <si>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</si>
  <si>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</si>
  <si>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</si>
  <si>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</si>
  <si>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</si>
  <si>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</si>
  <si>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</si>
  <si>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</si>
  <si>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</si>
  <si>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</si>
  <si>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</si>
  <si>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</si>
  <si>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</si>
  <si>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</si>
  <si>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</si>
  <si>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</si>
  <si>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</si>
  <si>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</si>
  <si>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</si>
  <si>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</si>
  <si>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</si>
  <si>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</si>
  <si>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</si>
  <si>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</si>
  <si>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</si>
  <si>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</si>
  <si>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</si>
  <si>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</si>
  <si>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</si>
  <si>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</si>
  <si>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</si>
  <si>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</si>
  <si>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</si>
  <si>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</si>
  <si>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</si>
  <si>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</si>
  <si>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</si>
  <si>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</si>
  <si>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</si>
  <si>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</si>
  <si>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</si>
  <si>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</si>
  <si>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</si>
  <si>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</si>
  <si>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</si>
  <si>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</si>
  <si>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</si>
  <si>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</si>
  <si>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</si>
  <si>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</si>
  <si>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</si>
  <si>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</si>
  <si>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</si>
  <si>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</si>
  <si>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</si>
  <si>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</si>
  <si>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</si>
  <si>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</si>
  <si>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</si>
  <si>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</si>
  <si>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</si>
  <si>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</si>
  <si>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</si>
  <si>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</si>
  <si>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</si>
  <si>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</si>
  <si>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</si>
  <si>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</si>
  <si>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</si>
  <si>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</si>
  <si>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</si>
  <si>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</si>
  <si>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</si>
  <si>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</si>
  <si>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</si>
  <si>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</si>
  <si>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</si>
  <si>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</si>
  <si>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</si>
  <si>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</si>
  <si>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</si>
  <si>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</si>
  <si>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</si>
  <si>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</si>
  <si>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</si>
  <si>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</si>
  <si>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</si>
  <si>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</si>
  <si>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</si>
  <si>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</si>
  <si>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</si>
  <si>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</si>
  <si>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</si>
  <si>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</si>
  <si>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</si>
  <si>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</si>
  <si>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</si>
  <si>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</si>
  <si>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</si>
  <si>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</si>
  <si>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</si>
  <si>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</si>
  <si>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</si>
  <si>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</si>
  <si>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</si>
  <si>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</si>
  <si>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</si>
  <si>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</si>
  <si>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</si>
  <si>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</si>
  <si>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</si>
  <si>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</si>
  <si>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</si>
  <si>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</si>
  <si>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</si>
  <si>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</si>
  <si>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</si>
  <si>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</si>
  <si>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</si>
  <si>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</si>
  <si>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</si>
  <si>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</si>
  <si>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</si>
  <si>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</si>
  <si>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</si>
  <si>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</si>
  <si>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</si>
  <si>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</si>
  <si>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</si>
  <si>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</si>
  <si>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</si>
  <si>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</si>
  <si>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</si>
  <si>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</si>
  <si>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</si>
  <si>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</si>
  <si>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</si>
  <si>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</si>
  <si>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</si>
  <si>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</si>
  <si>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</si>
  <si>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</si>
  <si>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</si>
  <si>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</si>
  <si>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</si>
  <si>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</si>
  <si>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</si>
  <si>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</si>
  <si>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</si>
  <si>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</si>
  <si>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</si>
  <si>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</si>
  <si>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</si>
  <si>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</si>
  <si>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</si>
  <si>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</si>
  <si>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</si>
  <si>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</si>
  <si>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</si>
  <si>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</si>
  <si>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</si>
  <si>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</si>
  <si>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</si>
  <si>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</si>
  <si>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</si>
  <si>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</si>
  <si>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</si>
  <si>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</si>
  <si>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</si>
  <si>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</si>
  <si>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</si>
  <si>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</si>
  <si>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</si>
  <si>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</si>
  <si>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</si>
  <si>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</si>
  <si>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</si>
  <si>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</si>
  <si>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</si>
  <si>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</si>
  <si>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</si>
  <si>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</si>
  <si>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</si>
  <si>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</si>
  <si>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</si>
  <si>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</si>
  <si>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</si>
  <si>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</si>
  <si>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</si>
  <si>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</si>
  <si>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</si>
  <si>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</si>
  <si>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</si>
  <si>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</si>
  <si>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</si>
  <si>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</si>
  <si>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</si>
  <si>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</si>
  <si>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</si>
  <si>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</si>
  <si>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</si>
  <si>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</si>
  <si>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</si>
  <si>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</si>
  <si>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</si>
  <si>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</si>
  <si>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</si>
  <si>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</si>
  <si>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</si>
  <si>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</si>
  <si>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</si>
  <si>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</si>
  <si>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</si>
  <si>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</si>
  <si>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</si>
  <si>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</si>
  <si>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</si>
  <si>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</si>
  <si>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</si>
  <si>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</si>
  <si>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</si>
  <si>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</si>
  <si>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</si>
  <si>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</si>
  <si>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</si>
  <si>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</si>
  <si>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</si>
  <si>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</si>
  <si>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</si>
  <si>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</si>
  <si>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</si>
  <si>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</si>
  <si>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</si>
  <si>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</si>
  <si>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</si>
  <si>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</si>
  <si>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</si>
  <si>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</si>
  <si>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</si>
  <si>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</si>
  <si>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</si>
  <si>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</si>
  <si>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</si>
  <si>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</si>
  <si>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</si>
  <si>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</si>
  <si>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</si>
  <si>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</si>
  <si>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</si>
  <si>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</si>
  <si>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</si>
  <si>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</si>
  <si>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</si>
  <si>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</si>
  <si>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</si>
  <si>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</si>
  <si>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</si>
  <si>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</si>
  <si>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</si>
  <si>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</si>
  <si>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</si>
  <si>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</si>
  <si>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</si>
  <si>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</si>
  <si>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</si>
  <si>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</si>
  <si>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</si>
  <si>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</si>
  <si>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</si>
  <si>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</si>
  <si>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</si>
  <si>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</si>
  <si>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</si>
  <si>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</si>
  <si>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</si>
  <si>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</si>
  <si>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</si>
  <si>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</si>
  <si>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</si>
  <si>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</si>
  <si>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</si>
  <si>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</si>
  <si>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</si>
  <si>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</si>
  <si>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</si>
  <si>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</si>
  <si>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</si>
  <si>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</si>
  <si>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</si>
  <si>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</si>
  <si>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</si>
  <si>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</si>
  <si>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</si>
  <si>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</si>
  <si>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</si>
  <si>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</si>
  <si>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</si>
  <si>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</si>
  <si>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</si>
  <si>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</si>
  <si>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</si>
  <si>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</si>
  <si>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</si>
  <si>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</si>
  <si>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</si>
  <si>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</si>
  <si>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</si>
  <si>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</si>
  <si>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</si>
  <si>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</si>
  <si>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</si>
  <si>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</si>
  <si>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</si>
  <si>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</si>
  <si>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</si>
  <si>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</si>
  <si>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</si>
  <si>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</si>
  <si>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</si>
  <si>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</si>
  <si>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</si>
  <si>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</si>
  <si>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</si>
  <si>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</si>
  <si>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</si>
  <si>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</si>
  <si>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</si>
  <si>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</si>
  <si>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</si>
  <si>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</si>
  <si>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</si>
  <si>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</si>
  <si>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</si>
  <si>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</si>
  <si>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</si>
  <si>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</si>
  <si>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</si>
  <si>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</si>
  <si>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</si>
  <si>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</si>
  <si>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</si>
  <si>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</si>
  <si>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</si>
  <si>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</si>
  <si>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</si>
  <si>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</si>
  <si>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</si>
  <si>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</si>
  <si>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</si>
  <si>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</si>
  <si>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</si>
  <si>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</si>
  <si>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</si>
  <si>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</si>
  <si>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</si>
  <si>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</si>
  <si>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</si>
  <si>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</si>
  <si>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</si>
  <si>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</si>
  <si>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</si>
  <si>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</si>
  <si>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</si>
  <si>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</si>
  <si>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</si>
  <si>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</si>
  <si>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</si>
  <si>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</si>
  <si>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</si>
  <si>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</si>
  <si>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</si>
  <si>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</si>
  <si>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</si>
  <si>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</si>
  <si>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</si>
  <si>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</si>
  <si>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</si>
  <si>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</si>
  <si>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</si>
  <si>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</si>
  <si>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</si>
  <si>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</si>
  <si>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</si>
  <si>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</si>
  <si>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</si>
  <si>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</si>
  <si>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</si>
  <si>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</si>
  <si>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</si>
  <si>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</si>
  <si>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</si>
  <si>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</si>
  <si>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</si>
  <si>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</si>
  <si>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</si>
  <si>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</si>
  <si>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</si>
  <si>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</si>
  <si>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</si>
  <si>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</si>
  <si>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</si>
  <si>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</si>
  <si>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</si>
  <si>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</si>
  <si>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</si>
  <si>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</si>
  <si>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</si>
  <si>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</si>
  <si>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</si>
  <si>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</si>
  <si>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</si>
  <si>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</si>
  <si>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</si>
  <si>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</si>
  <si>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</si>
  <si>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</si>
  <si>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</si>
  <si>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</si>
  <si>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</si>
  <si>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</si>
  <si>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</si>
  <si>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</si>
  <si>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</si>
  <si>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</si>
  <si>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</si>
  <si>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</si>
  <si>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</si>
  <si>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</si>
  <si>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</si>
  <si>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</si>
  <si>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</si>
  <si>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</si>
  <si>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</si>
  <si>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</si>
  <si>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</si>
  <si>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</si>
  <si>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</si>
  <si>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</si>
  <si>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</si>
  <si>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</si>
  <si>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</si>
  <si>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</si>
  <si>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</si>
  <si>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</si>
  <si>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</si>
  <si>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</si>
  <si>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</si>
  <si>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</si>
  <si>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</si>
  <si>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</si>
  <si>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</si>
  <si>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</si>
  <si>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</si>
  <si>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</si>
  <si>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</si>
  <si>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</si>
  <si>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</si>
  <si>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</si>
  <si>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</si>
  <si>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</si>
  <si>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</si>
  <si>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</si>
  <si>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</si>
  <si>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</si>
  <si>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</si>
  <si>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</si>
  <si>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</si>
  <si>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</si>
  <si>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</si>
  <si>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</si>
  <si>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</si>
  <si>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</si>
  <si>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</si>
  <si>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</si>
  <si>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</si>
  <si>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</si>
  <si>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</si>
  <si>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</si>
  <si>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</si>
  <si>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</si>
  <si>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</si>
  <si>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</si>
  <si>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</si>
  <si>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</si>
  <si>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</si>
  <si>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</si>
  <si>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</si>
  <si>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</si>
  <si>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</si>
  <si>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</si>
  <si>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</si>
  <si>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</si>
  <si>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</si>
  <si>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</si>
  <si>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</si>
  <si>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</si>
  <si>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</si>
  <si>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</si>
  <si>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</si>
  <si>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</si>
  <si>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</si>
  <si>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</si>
  <si>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</si>
  <si>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</si>
  <si>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</si>
  <si>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</si>
  <si>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</si>
  <si>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</si>
  <si>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</si>
  <si>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</si>
  <si>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</si>
  <si>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</si>
  <si>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</si>
  <si>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</si>
  <si>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</si>
  <si>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</si>
  <si>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</si>
  <si>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</si>
  <si>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</si>
  <si>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</si>
  <si>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</si>
  <si>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</si>
  <si>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</si>
  <si>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</si>
  <si>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</si>
  <si>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</si>
  <si>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</si>
  <si>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</si>
  <si>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</si>
  <si>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</si>
  <si>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</si>
  <si>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</si>
  <si>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</si>
  <si>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</si>
  <si>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</si>
  <si>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</si>
  <si>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</si>
  <si>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</si>
  <si>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</si>
  <si>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</si>
  <si>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</si>
  <si>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</si>
  <si>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</si>
  <si>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</si>
  <si>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</si>
  <si>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</si>
  <si>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</si>
  <si>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</si>
  <si>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</si>
  <si>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</si>
  <si>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</si>
  <si>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</si>
  <si>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</si>
  <si>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</si>
  <si>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</si>
  <si>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</si>
  <si>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</si>
  <si>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</si>
  <si>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</si>
  <si>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</si>
  <si>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</si>
  <si>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</si>
  <si>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</si>
  <si>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</si>
  <si>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</si>
  <si>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</si>
  <si>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</si>
  <si>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</si>
  <si>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</si>
  <si>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</si>
  <si>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</si>
  <si>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</si>
  <si>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</si>
  <si>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</si>
  <si>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</si>
  <si>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</si>
  <si>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</si>
  <si>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</si>
  <si>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</si>
  <si>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</si>
  <si>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</si>
  <si>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</si>
  <si>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</si>
  <si>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</si>
  <si>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</si>
  <si>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</si>
  <si>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</si>
  <si>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</si>
  <si>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</si>
  <si>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</si>
  <si>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</si>
  <si>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</si>
  <si>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</si>
  <si>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</si>
  <si>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</si>
  <si>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</si>
  <si>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</si>
  <si>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</si>
  <si>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</si>
  <si>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</si>
  <si>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</si>
  <si>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</si>
  <si>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</si>
  <si>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</si>
  <si>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</si>
  <si>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</si>
  <si>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</si>
  <si>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</si>
  <si>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</si>
  <si>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</si>
  <si>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</si>
  <si>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</si>
  <si>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</si>
  <si>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</si>
  <si>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</si>
  <si>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</si>
  <si>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</si>
  <si>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</si>
  <si>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</si>
  <si>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</si>
  <si>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</si>
  <si>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</si>
  <si>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</si>
  <si>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</si>
  <si>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</si>
  <si>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</si>
  <si>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</si>
  <si>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</si>
  <si>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</si>
  <si>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</si>
  <si>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</si>
  <si>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</si>
  <si>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</si>
  <si>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</si>
  <si>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</si>
  <si>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</si>
  <si>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</si>
  <si>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</si>
  <si>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</si>
  <si>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</si>
  <si>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</si>
  <si>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</si>
  <si>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</si>
  <si>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</si>
  <si>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</si>
  <si>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</si>
  <si>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</si>
  <si>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</si>
  <si>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</si>
  <si>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</si>
  <si>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</si>
  <si>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</si>
  <si>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</si>
  <si>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</si>
  <si>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</si>
  <si>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</si>
  <si>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</si>
  <si>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</si>
  <si>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</si>
  <si>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</si>
  <si>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</si>
  <si>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</si>
  <si>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</si>
  <si>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</si>
  <si>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</si>
  <si>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</si>
  <si>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</si>
  <si>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</si>
  <si>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</si>
  <si>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</si>
  <si>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</si>
  <si>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</si>
  <si>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</si>
  <si>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</si>
  <si>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</si>
  <si>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</si>
  <si>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</si>
  <si>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</si>
  <si>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</si>
  <si>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</si>
  <si>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</si>
  <si>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</si>
  <si>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</si>
  <si>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</si>
  <si>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</si>
  <si>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</si>
  <si>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</si>
  <si>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</si>
  <si>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</si>
  <si>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</si>
  <si>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</si>
  <si>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</si>
  <si>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</si>
  <si>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</si>
  <si>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</si>
  <si>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</si>
  <si>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</si>
  <si>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</si>
  <si>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</si>
  <si>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</si>
  <si>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</si>
  <si>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</si>
  <si>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</si>
  <si>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</si>
  <si>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</si>
  <si>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</si>
  <si>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</si>
  <si>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</si>
  <si>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</si>
  <si>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</si>
  <si>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</si>
  <si>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</si>
  <si>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</si>
  <si>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</si>
  <si>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</si>
  <si>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</si>
  <si>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</si>
  <si>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</si>
  <si>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</si>
  <si>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</si>
  <si>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</si>
  <si>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</si>
  <si>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</si>
  <si>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</si>
  <si>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</si>
  <si>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</si>
  <si>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</si>
  <si>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</si>
  <si>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</si>
  <si>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</si>
  <si>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</si>
  <si>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</si>
  <si>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</si>
  <si>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</si>
  <si>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</si>
  <si>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</si>
  <si>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</si>
  <si>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</si>
  <si>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</si>
  <si>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</si>
  <si>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</si>
  <si>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</si>
  <si>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</si>
  <si>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</si>
  <si>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</si>
  <si>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</si>
  <si>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</si>
  <si>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</si>
  <si>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</si>
  <si>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</si>
  <si>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</si>
  <si>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</si>
  <si>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</si>
  <si>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</si>
  <si>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</si>
  <si>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</si>
  <si>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</si>
  <si>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</si>
  <si>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</si>
  <si>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</si>
  <si>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</si>
  <si>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</si>
  <si>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</si>
  <si>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</si>
  <si>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</si>
  <si>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</si>
  <si>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</si>
  <si>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</si>
  <si>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</si>
  <si>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</si>
  <si>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</si>
  <si>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</si>
  <si>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</si>
  <si>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</si>
  <si>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</si>
  <si>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</si>
  <si>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</si>
  <si>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</si>
  <si>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</si>
  <si>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</si>
  <si>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</si>
  <si>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</si>
  <si>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</si>
  <si>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</si>
  <si>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</si>
  <si>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</si>
  <si>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</si>
  <si>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</si>
  <si>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</si>
  <si>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</si>
  <si>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</si>
  <si>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</si>
  <si>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</si>
  <si>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</si>
  <si>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</si>
  <si>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</si>
  <si>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</si>
  <si>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</si>
  <si>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</si>
  <si>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</si>
  <si>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</si>
  <si>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</si>
  <si>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</si>
  <si>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</si>
  <si>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</si>
  <si>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</si>
  <si>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</si>
  <si>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</si>
  <si>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</si>
  <si>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</si>
  <si>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</si>
  <si>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</si>
  <si>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</si>
  <si>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</si>
  <si>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</si>
  <si>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</si>
  <si>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</si>
  <si>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</si>
  <si>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</si>
  <si>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</si>
  <si>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</si>
  <si>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</si>
  <si>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</si>
  <si>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</si>
  <si>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</si>
  <si>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</si>
  <si>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</si>
  <si>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</si>
  <si>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</si>
  <si>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</si>
  <si>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</si>
  <si>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</si>
  <si>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</si>
  <si>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</si>
  <si>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</si>
  <si>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</si>
  <si>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</si>
  <si>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</si>
  <si>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</si>
  <si>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</si>
  <si>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</si>
  <si>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</si>
  <si>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</si>
  <si>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</si>
  <si>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</si>
  <si>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</si>
  <si>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</si>
  <si>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</si>
  <si>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</si>
  <si>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</si>
  <si>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</si>
  <si>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</si>
  <si>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</si>
  <si>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</si>
  <si>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</si>
  <si>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</si>
  <si>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</si>
  <si>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</si>
  <si>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</si>
  <si>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</si>
  <si>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</si>
  <si>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</si>
  <si>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</si>
  <si>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</si>
  <si>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</si>
  <si>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</si>
  <si>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</si>
  <si>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</si>
  <si>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</si>
  <si>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</si>
  <si>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</si>
  <si>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</si>
  <si>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</si>
  <si>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</si>
  <si>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</si>
  <si>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</si>
  <si>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</si>
  <si>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</si>
  <si>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</si>
  <si>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</si>
  <si>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</si>
  <si>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</si>
  <si>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</si>
  <si>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</si>
  <si>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</si>
  <si>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</si>
  <si>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</si>
  <si>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</si>
  <si>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</si>
  <si>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</si>
  <si>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</si>
  <si>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</si>
  <si>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</si>
  <si>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</si>
  <si>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</si>
  <si>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</si>
  <si>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</si>
  <si>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</si>
  <si>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</si>
  <si>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</si>
  <si>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</si>
  <si>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</si>
  <si>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</si>
  <si>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</si>
  <si>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</si>
  <si>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</si>
  <si>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</si>
  <si>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</si>
  <si>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</si>
  <si>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</si>
  <si>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</si>
  <si>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</si>
  <si>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</si>
  <si>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</si>
  <si>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</si>
  <si>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</si>
  <si>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</si>
  <si>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</si>
  <si>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</si>
  <si>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</si>
  <si>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</si>
  <si>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</si>
  <si>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</si>
  <si>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</si>
  <si>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</si>
  <si>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</si>
  <si>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</si>
  <si>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</si>
  <si>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</si>
  <si>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</si>
  <si>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</si>
  <si>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</si>
  <si>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</si>
  <si>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</si>
  <si>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</si>
  <si>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</si>
  <si>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</si>
  <si>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</si>
  <si>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</si>
  <si>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</si>
  <si>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</si>
  <si>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</si>
  <si>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</si>
  <si>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</si>
  <si>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</si>
  <si>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</si>
  <si>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</si>
  <si>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</si>
  <si>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</si>
  <si>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</si>
  <si>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</si>
  <si>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</si>
  <si>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</si>
  <si>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</si>
  <si>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</si>
  <si>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</si>
  <si>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</si>
  <si>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</si>
  <si>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</si>
  <si>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</si>
  <si>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</si>
  <si>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</si>
  <si>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</si>
  <si>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</si>
  <si>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</si>
  <si>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</si>
  <si>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</si>
  <si>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</si>
  <si>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</si>
  <si>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</si>
  <si>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</si>
  <si>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</si>
  <si>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</si>
  <si>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</si>
  <si>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</si>
  <si>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</si>
  <si>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</si>
  <si>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</si>
  <si>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</si>
  <si>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</si>
  <si>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</si>
  <si>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</si>
  <si>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</si>
  <si>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</si>
  <si>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</si>
  <si>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</si>
  <si>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</si>
  <si>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</si>
  <si>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</si>
  <si>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</si>
  <si>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</si>
  <si>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</si>
  <si>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</si>
  <si>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</si>
  <si>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</si>
  <si>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</si>
  <si>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</si>
  <si>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</si>
  <si>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</si>
  <si>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</si>
  <si>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</si>
  <si>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</si>
  <si>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</si>
  <si>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</si>
  <si>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</si>
  <si>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</si>
  <si>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</si>
  <si>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</si>
  <si>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</si>
  <si>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</si>
  <si>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</si>
  <si>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</si>
  <si>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</si>
  <si>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</si>
  <si>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</si>
  <si>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</si>
  <si>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</si>
  <si>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</si>
  <si>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</si>
  <si>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</si>
  <si>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</si>
  <si>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</si>
  <si>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</si>
  <si>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</si>
  <si>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</si>
  <si>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</si>
  <si>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</si>
  <si>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</si>
  <si>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</si>
  <si>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</si>
  <si>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</si>
  <si>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</si>
  <si>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</si>
  <si>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</si>
  <si>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</si>
  <si>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</si>
  <si>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</si>
  <si>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</si>
  <si>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</si>
  <si>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</si>
  <si>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</si>
  <si>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</si>
  <si>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</si>
  <si>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</si>
  <si>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</si>
  <si>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</si>
  <si>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</si>
  <si>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</si>
  <si>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</si>
  <si>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</si>
  <si>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</si>
  <si>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</si>
  <si>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</si>
  <si>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</si>
  <si>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</si>
  <si>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</si>
  <si>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</si>
  <si>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</si>
  <si>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</si>
  <si>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</si>
  <si>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</si>
  <si>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</si>
  <si>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</si>
  <si>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</si>
  <si>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</si>
  <si>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</si>
  <si>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</si>
  <si>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</si>
  <si>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</si>
  <si>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</si>
  <si>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</si>
  <si>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</si>
  <si>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</si>
  <si>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</si>
  <si>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</si>
  <si>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</si>
  <si>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</si>
  <si>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</si>
  <si>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</si>
  <si>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</si>
  <si>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</si>
  <si>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</si>
  <si>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</si>
  <si>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</si>
  <si>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</si>
  <si>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</si>
  <si>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</si>
  <si>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</si>
  <si>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</si>
  <si>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</si>
  <si>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</si>
  <si>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</si>
  <si>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</si>
  <si>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</si>
  <si>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</si>
  <si>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</si>
  <si>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</si>
  <si>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</si>
  <si>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</si>
  <si>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</si>
  <si>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</si>
  <si>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</si>
  <si>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</si>
  <si>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</si>
  <si>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</si>
  <si>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</si>
  <si>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</si>
  <si>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</si>
  <si>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</si>
  <si>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</si>
  <si>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</si>
  <si>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</si>
  <si>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</si>
  <si>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</si>
  <si>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</si>
  <si>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</si>
  <si>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</si>
  <si>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</si>
  <si>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</si>
  <si>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</si>
  <si>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</si>
  <si>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</si>
  <si>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</si>
  <si>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</si>
  <si>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</si>
  <si>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</si>
  <si>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</si>
  <si>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</si>
  <si>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</si>
  <si>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</si>
  <si>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</si>
  <si>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</si>
  <si>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</si>
  <si>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</si>
  <si>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</si>
  <si>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</si>
  <si>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</si>
  <si>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</si>
  <si>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</si>
  <si>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</si>
  <si>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</si>
  <si>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</si>
  <si>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</si>
  <si>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</si>
  <si>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</si>
  <si>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</si>
  <si>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</si>
  <si>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</si>
  <si>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</si>
  <si>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</si>
  <si>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</si>
  <si>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</si>
  <si>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</si>
  <si>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</si>
  <si>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</si>
  <si>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</si>
  <si>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</si>
  <si>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</si>
  <si>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</si>
  <si>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</si>
  <si>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</si>
  <si>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</si>
  <si>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</si>
  <si>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</si>
  <si>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</si>
  <si>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</si>
  <si>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</si>
  <si>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</si>
  <si>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</si>
  <si>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</si>
  <si>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</si>
  <si>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</si>
  <si>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</si>
  <si>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</si>
  <si>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</si>
  <si>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</si>
  <si>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</si>
  <si>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</si>
  <si>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</si>
  <si>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</si>
  <si>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</si>
  <si>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</si>
  <si>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</si>
  <si>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</si>
  <si>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</si>
  <si>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</si>
  <si>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</si>
  <si>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</si>
  <si>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</si>
  <si>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</si>
  <si>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</si>
  <si>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</si>
  <si>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</si>
  <si>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</si>
  <si>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</si>
  <si>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</si>
  <si>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</si>
  <si>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</si>
  <si>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</si>
  <si>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</si>
  <si>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</si>
  <si>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</si>
  <si>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</si>
  <si>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</si>
  <si>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</si>
  <si>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</si>
  <si>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</si>
  <si>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</si>
  <si>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</si>
  <si>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</si>
  <si>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</si>
  <si>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</si>
  <si>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</si>
  <si>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</si>
  <si>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</si>
  <si>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</si>
  <si>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</si>
  <si>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</si>
  <si>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</si>
  <si>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</si>
  <si>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</si>
  <si>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</si>
  <si>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</si>
  <si>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</si>
  <si>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</si>
  <si>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</si>
  <si>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</si>
  <si>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</si>
  <si>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</si>
  <si>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</si>
  <si>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</si>
  <si>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</si>
  <si>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</si>
  <si>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</si>
  <si>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</si>
  <si>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</si>
  <si>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</si>
  <si>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</si>
  <si>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</si>
  <si>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</si>
  <si>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</si>
  <si>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</si>
  <si>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</si>
  <si>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</si>
  <si>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</si>
  <si>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</si>
  <si>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</si>
  <si>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</si>
  <si>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</si>
  <si>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</si>
  <si>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</si>
  <si>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</si>
  <si>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</si>
  <si>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</si>
  <si>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</si>
  <si>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</si>
  <si>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</si>
  <si>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</si>
  <si>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</si>
  <si>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</si>
  <si>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</si>
  <si>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</si>
  <si>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</si>
  <si>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</si>
  <si>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</si>
  <si>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</si>
  <si>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</si>
  <si>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</si>
  <si>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</si>
  <si>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</si>
  <si>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</si>
  <si>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</si>
  <si>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</si>
  <si>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</si>
  <si>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</si>
  <si>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</si>
  <si>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</si>
  <si>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</si>
  <si>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</si>
  <si>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</si>
  <si>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</si>
  <si>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</si>
  <si>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</si>
  <si>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</si>
  <si>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</si>
  <si>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</si>
  <si>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</si>
  <si>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</si>
  <si>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</si>
  <si>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</si>
  <si>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</si>
  <si>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</si>
  <si>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</si>
  <si>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</si>
  <si>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</si>
  <si>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</si>
  <si>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</si>
  <si>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</si>
  <si>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</si>
  <si>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</si>
  <si>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</si>
  <si>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</si>
  <si>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</si>
  <si>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</si>
  <si>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</si>
  <si>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</si>
  <si>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</si>
  <si>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</si>
  <si>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</si>
  <si>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</si>
  <si>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</si>
  <si>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</si>
  <si>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</si>
  <si>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</si>
  <si>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</si>
  <si>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</si>
  <si>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</si>
  <si>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</si>
  <si>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</si>
  <si>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</si>
  <si>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</si>
  <si>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</si>
  <si>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</si>
  <si>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</si>
  <si>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</si>
  <si>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</si>
  <si>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</si>
  <si>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</si>
  <si>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</si>
  <si>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</si>
  <si>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</si>
  <si>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</si>
  <si>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</si>
  <si>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</si>
  <si>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</si>
  <si>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</si>
  <si>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</si>
  <si>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</si>
  <si>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</si>
  <si>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</si>
  <si>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</si>
  <si>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</si>
  <si>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</si>
  <si>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</si>
  <si>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</si>
  <si>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</si>
  <si>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</si>
  <si>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</si>
  <si>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</si>
  <si>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</si>
  <si>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</si>
  <si>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</si>
  <si>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</si>
  <si>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</si>
  <si>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</si>
  <si>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</si>
  <si>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</si>
  <si>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</si>
  <si>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</si>
  <si>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</si>
  <si>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</si>
  <si>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</si>
  <si>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</si>
  <si>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</si>
  <si>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</si>
  <si>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</si>
  <si>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</si>
  <si>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</si>
  <si>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</si>
  <si>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</si>
  <si>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</si>
  <si>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</si>
  <si>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</si>
  <si>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</si>
  <si>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</si>
  <si>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</si>
  <si>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</si>
  <si>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</si>
  <si>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</si>
  <si>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</si>
  <si>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</si>
  <si>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</si>
  <si>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</si>
  <si>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</si>
  <si>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</si>
  <si>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</si>
  <si>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</si>
  <si>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</si>
  <si>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</si>
  <si>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</si>
  <si>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</si>
  <si>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</si>
  <si>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</si>
  <si>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</si>
  <si>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</si>
  <si>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</si>
  <si>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</si>
  <si>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</si>
  <si>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</si>
  <si>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</si>
  <si>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</si>
  <si>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</si>
  <si>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</si>
  <si>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</si>
  <si>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</si>
  <si>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</si>
  <si>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</si>
  <si>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</si>
  <si>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</si>
  <si>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</si>
  <si>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</si>
  <si>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</si>
  <si>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</si>
  <si>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</si>
  <si>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</si>
  <si>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</si>
  <si>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</si>
  <si>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</si>
  <si>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</si>
  <si>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</si>
  <si>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</si>
  <si>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</si>
  <si>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</si>
  <si>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</si>
  <si>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</si>
  <si>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</si>
  <si>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</si>
  <si>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</si>
  <si>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</si>
  <si>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</si>
  <si>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</si>
  <si>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</si>
  <si>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</si>
  <si>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</si>
  <si>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</si>
  <si>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</si>
  <si>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</si>
  <si>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</si>
  <si>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</si>
  <si>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</si>
  <si>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</si>
  <si>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</si>
  <si>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</si>
  <si>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</si>
  <si>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</si>
  <si>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</si>
  <si>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</si>
  <si>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</si>
  <si>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</si>
  <si>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</si>
  <si>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</si>
  <si>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</si>
  <si>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</si>
  <si>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</si>
  <si>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</si>
  <si>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</si>
  <si>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</si>
  <si>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</si>
  <si>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</si>
  <si>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</si>
  <si>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</si>
  <si>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</si>
  <si>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</si>
  <si>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</si>
  <si>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</si>
  <si>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</si>
  <si>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</si>
  <si>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</si>
  <si>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</si>
  <si>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</si>
  <si>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</si>
  <si>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</si>
  <si>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</si>
  <si>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</si>
  <si>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</si>
  <si>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</si>
  <si>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</si>
  <si>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</si>
  <si>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</si>
  <si>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</si>
  <si>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</si>
  <si>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</si>
  <si>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</si>
  <si>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</si>
  <si>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</si>
  <si>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</si>
  <si>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</si>
  <si>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</si>
  <si>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</si>
  <si>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</si>
  <si>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</si>
  <si>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</si>
  <si>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</si>
  <si>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</si>
  <si>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</si>
  <si>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</si>
  <si>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</si>
  <si>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</si>
  <si>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</si>
  <si>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</si>
  <si>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</si>
  <si>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</si>
  <si>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</si>
  <si>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</si>
  <si>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</si>
  <si>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</si>
  <si>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</si>
  <si>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</si>
  <si>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</si>
  <si>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</si>
  <si>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</si>
  <si>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</si>
  <si>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</si>
  <si>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</si>
  <si>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</si>
  <si>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</si>
  <si>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</si>
  <si>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</si>
  <si>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</si>
  <si>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</si>
  <si>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</si>
  <si>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</si>
  <si>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</si>
  <si>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</si>
  <si>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</si>
  <si>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</si>
  <si>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</si>
  <si>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</si>
  <si>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</si>
  <si>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</si>
  <si>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</si>
  <si>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</si>
  <si>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</si>
  <si>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</si>
  <si>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</si>
  <si>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</si>
  <si>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</si>
  <si>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</si>
  <si>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</si>
  <si>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</si>
  <si>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</si>
  <si>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</si>
  <si>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</si>
  <si>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</si>
  <si>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</si>
  <si>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</si>
  <si>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</si>
  <si>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</si>
  <si>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</si>
  <si>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</si>
  <si>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</si>
  <si>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</si>
  <si>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</si>
  <si>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</si>
  <si>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</si>
  <si>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</si>
  <si>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</si>
  <si>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</si>
  <si>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</si>
  <si>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</si>
  <si>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</si>
  <si>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</si>
  <si>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</si>
  <si>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</si>
  <si>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</si>
  <si>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</si>
  <si>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</si>
  <si>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</si>
  <si>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</si>
  <si>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</si>
  <si>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</si>
  <si>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</si>
  <si>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</si>
  <si>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</si>
  <si>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</si>
  <si>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</si>
  <si>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</si>
  <si>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</si>
  <si>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</si>
  <si>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</si>
  <si>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</si>
  <si>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</si>
  <si>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</si>
  <si>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</si>
  <si>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</si>
  <si>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</si>
  <si>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</si>
  <si>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</si>
  <si>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</si>
  <si>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</si>
  <si>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</si>
  <si>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</si>
  <si>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</si>
  <si>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</si>
  <si>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</si>
  <si>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</si>
  <si>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</si>
  <si>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</si>
  <si>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</si>
  <si>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</si>
  <si>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</si>
  <si>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</si>
  <si>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</si>
  <si>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</si>
  <si>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</si>
  <si>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</si>
  <si>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</si>
  <si>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</si>
  <si>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</si>
  <si>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</si>
  <si>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</si>
  <si>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</si>
  <si>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</si>
  <si>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</si>
  <si>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</si>
  <si>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</si>
  <si>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</si>
  <si>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</si>
  <si>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</si>
  <si>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</si>
  <si>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</si>
  <si>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</si>
  <si>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</si>
  <si>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</si>
  <si>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</si>
  <si>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</si>
  <si>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</si>
  <si>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</si>
  <si>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</si>
  <si>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</si>
  <si>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</si>
  <si>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</si>
  <si>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</si>
  <si>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</si>
  <si>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</si>
  <si>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</si>
  <si>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</si>
  <si>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</si>
  <si>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</si>
  <si>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</si>
  <si>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</si>
  <si>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</si>
  <si>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</si>
  <si>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</si>
  <si>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</si>
  <si>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</si>
  <si>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</si>
  <si>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</si>
  <si>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</si>
  <si>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</si>
  <si>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</si>
  <si>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</si>
  <si>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</si>
  <si>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</si>
  <si>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</si>
  <si>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</si>
  <si>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</si>
  <si>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</si>
  <si>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</si>
  <si>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</si>
  <si>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</si>
  <si>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</si>
  <si>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</si>
  <si>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</si>
  <si>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</si>
  <si>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</si>
  <si>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</si>
  <si>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</si>
  <si>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</si>
  <si>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</si>
  <si>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</si>
  <si>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</si>
  <si>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</si>
  <si>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</si>
  <si>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</si>
  <si>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</si>
  <si>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</si>
  <si>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</si>
  <si>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</si>
  <si>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</si>
  <si>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</si>
  <si>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</si>
  <si>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</si>
  <si>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</si>
  <si>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</si>
  <si>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</si>
  <si>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</si>
  <si>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</si>
  <si>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</si>
  <si>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</si>
  <si>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</si>
  <si>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</si>
  <si>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</si>
  <si>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</si>
  <si>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</si>
  <si>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</si>
  <si>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</si>
  <si>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</si>
  <si>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</si>
  <si>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</si>
  <si>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</si>
  <si>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</si>
  <si>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</si>
  <si>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</si>
  <si>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</si>
  <si>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</si>
  <si>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</si>
  <si>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</si>
  <si>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</si>
  <si>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</si>
  <si>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</si>
  <si>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</si>
  <si>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</si>
  <si>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</si>
  <si>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</si>
  <si>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</si>
  <si>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</si>
  <si>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</si>
  <si>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</si>
  <si>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</si>
  <si>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</si>
  <si>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</si>
  <si>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</si>
  <si>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</si>
  <si>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</si>
  <si>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</si>
  <si>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</si>
  <si>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</si>
  <si>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</si>
  <si>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</si>
  <si>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</si>
  <si>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</si>
  <si>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</si>
  <si>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</si>
  <si>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</si>
  <si>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</si>
  <si>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</si>
  <si>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</si>
  <si>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</si>
  <si>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</si>
  <si>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</si>
  <si>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</si>
  <si>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</si>
  <si>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</si>
  <si>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</si>
  <si>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</si>
  <si>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</si>
  <si>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</si>
  <si>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</si>
  <si>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</si>
  <si>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</si>
  <si>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</si>
  <si>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</si>
  <si>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</si>
  <si>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</si>
  <si>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</si>
  <si>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</si>
  <si>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</si>
  <si>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</si>
  <si>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</si>
  <si>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</si>
  <si>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</si>
  <si>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</si>
  <si>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</si>
  <si>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</si>
  <si>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</si>
  <si>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</si>
  <si>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</si>
  <si>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</si>
  <si>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</si>
  <si>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</si>
  <si>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</si>
  <si>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</si>
  <si>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</si>
  <si>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</si>
  <si>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</si>
  <si>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</si>
  <si>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</si>
  <si>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</si>
  <si>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</si>
  <si>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</si>
  <si>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</si>
  <si>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</si>
  <si>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</si>
  <si>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</si>
  <si>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</si>
  <si>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</si>
  <si>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</si>
  <si>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</si>
  <si>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</si>
  <si>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</si>
  <si>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</si>
  <si>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</si>
  <si>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</si>
  <si>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</si>
  <si>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</si>
  <si>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</si>
  <si>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</si>
  <si>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</si>
  <si>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</si>
  <si>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</si>
  <si>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</si>
  <si>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</si>
  <si>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</si>
  <si>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</si>
  <si>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</si>
  <si>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</si>
  <si>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</si>
  <si>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</si>
  <si>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</si>
  <si>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</si>
  <si>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</si>
  <si>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</si>
  <si>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</si>
  <si>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</si>
  <si>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</si>
  <si>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</si>
  <si>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</si>
  <si>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</si>
  <si>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</si>
  <si>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</si>
  <si>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</si>
  <si>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</si>
  <si>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</si>
  <si>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</si>
  <si>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</si>
  <si>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</si>
  <si>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</si>
  <si>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</si>
  <si>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</si>
  <si>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</si>
  <si>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</si>
  <si>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</si>
  <si>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</si>
  <si>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</si>
  <si>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</si>
  <si>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</si>
  <si>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</si>
  <si>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</si>
  <si>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</si>
  <si>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</si>
  <si>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</si>
  <si>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</si>
  <si>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</si>
  <si>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</si>
  <si>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</si>
  <si>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</si>
  <si>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</si>
  <si>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</si>
  <si>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</si>
  <si>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</si>
  <si>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</si>
  <si>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</si>
  <si>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</si>
  <si>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</si>
  <si>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</si>
  <si>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</si>
  <si>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</si>
  <si>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</si>
  <si>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</si>
  <si>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</si>
  <si>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</si>
  <si>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</si>
  <si>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</si>
  <si>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</si>
  <si>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</si>
  <si>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</si>
  <si>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</si>
  <si>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</si>
  <si>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</si>
  <si>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</si>
  <si>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</si>
  <si>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</si>
  <si>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</si>
  <si>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</si>
  <si>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</si>
  <si>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</si>
  <si>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</si>
  <si>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</si>
  <si>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</si>
  <si>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</si>
  <si>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</si>
  <si>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</si>
  <si>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</si>
  <si>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</si>
  <si>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</si>
  <si>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</si>
  <si>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</si>
  <si>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</si>
  <si>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</si>
  <si>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</si>
  <si>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</si>
  <si>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</si>
  <si>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</si>
  <si>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</si>
  <si>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</si>
  <si>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</si>
  <si>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</si>
  <si>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</si>
  <si>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</si>
  <si>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</si>
  <si>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</si>
  <si>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</si>
  <si>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</si>
  <si>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</si>
  <si>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</si>
  <si>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</si>
  <si>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</si>
  <si>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</si>
  <si>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</si>
  <si>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</si>
  <si>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</si>
  <si>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</si>
  <si>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</si>
  <si>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</si>
  <si>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</si>
  <si>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</si>
  <si>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</si>
  <si>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</si>
  <si>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</si>
  <si>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</si>
  <si>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</si>
  <si>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</si>
  <si>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</si>
  <si>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</si>
  <si>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</si>
  <si>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</si>
  <si>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</si>
  <si>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</si>
  <si>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</si>
  <si>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</si>
  <si>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</si>
  <si>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</si>
  <si>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</si>
  <si>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</si>
  <si>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</si>
  <si>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</si>
  <si>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</si>
  <si>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</si>
  <si>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</si>
  <si>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</si>
  <si>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</si>
  <si>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</si>
  <si>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</si>
  <si>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</si>
  <si>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</si>
  <si>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</si>
  <si>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</si>
  <si>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</si>
  <si>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</si>
  <si>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</si>
  <si>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</si>
  <si>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</si>
  <si>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</si>
  <si>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</si>
  <si>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</si>
  <si>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</si>
  <si>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</si>
  <si>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</si>
  <si>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</si>
  <si>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</si>
  <si>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</si>
  <si>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</si>
  <si>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</si>
  <si>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</si>
  <si>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</si>
  <si>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</si>
  <si>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</si>
  <si>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</si>
  <si>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</si>
  <si>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</si>
  <si>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</si>
  <si>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</si>
  <si>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</si>
  <si>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</si>
  <si>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</si>
  <si>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</si>
  <si>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</si>
  <si>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</si>
  <si>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</si>
  <si>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</si>
  <si>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</si>
  <si>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</si>
  <si>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</si>
  <si>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</si>
  <si>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</si>
  <si>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</si>
  <si>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</si>
  <si>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</si>
  <si>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</si>
  <si>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</si>
  <si>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</si>
  <si>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</si>
  <si>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</si>
  <si>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</si>
  <si>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</si>
  <si>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</si>
  <si>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</si>
  <si>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</si>
  <si>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</si>
  <si>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</si>
  <si>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</si>
  <si>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</si>
  <si>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</si>
  <si>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</si>
  <si>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</si>
  <si>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</si>
  <si>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</si>
  <si>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</si>
  <si>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</si>
  <si>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</si>
  <si>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</si>
  <si>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</si>
  <si>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</si>
  <si>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</si>
  <si>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</si>
  <si>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</si>
  <si>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</si>
  <si>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</si>
  <si>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</si>
  <si>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</si>
  <si>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</si>
  <si>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</si>
  <si>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</si>
  <si>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</si>
  <si>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</si>
  <si>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</si>
  <si>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</si>
  <si>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</si>
  <si>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</si>
  <si>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</si>
  <si>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</si>
  <si>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</si>
  <si>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</si>
  <si>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</si>
  <si>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</si>
  <si>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</si>
  <si>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</si>
  <si>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</si>
  <si>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</si>
  <si>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</si>
  <si>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</si>
  <si>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</si>
  <si>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</si>
  <si>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</si>
  <si>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</si>
  <si>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</si>
  <si>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</si>
  <si>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</si>
  <si>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</si>
  <si>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</si>
  <si>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</si>
  <si>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</si>
  <si>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</si>
  <si>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</si>
  <si>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</si>
  <si>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</si>
  <si>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</si>
  <si>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</si>
  <si>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</si>
  <si>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</si>
  <si>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</si>
  <si>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</si>
  <si>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</si>
  <si>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</si>
  <si>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</si>
  <si>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</si>
  <si>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</si>
  <si>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</si>
  <si>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</si>
  <si>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</si>
  <si>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</si>
  <si>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</si>
  <si>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</si>
  <si>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</si>
  <si>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</si>
  <si>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</si>
  <si>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</si>
  <si>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</si>
  <si>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</si>
  <si>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</si>
  <si>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</si>
  <si>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</si>
  <si>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</si>
  <si>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</si>
  <si>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</si>
  <si>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</si>
  <si>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</si>
  <si>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</si>
  <si>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</si>
  <si>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</si>
  <si>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</si>
  <si>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</si>
  <si>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</si>
  <si>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</si>
  <si>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</si>
  <si>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</si>
  <si>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</si>
  <si>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</si>
  <si>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</si>
  <si>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</si>
  <si>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</si>
  <si>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</si>
  <si>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</si>
  <si>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</si>
  <si>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</si>
  <si>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</si>
  <si>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</si>
  <si>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</si>
  <si>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</si>
  <si>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</si>
  <si>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</si>
  <si>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</si>
  <si>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</si>
  <si>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</si>
  <si>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</si>
  <si>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</si>
  <si>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</si>
  <si>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</si>
  <si>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</si>
  <si>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</si>
  <si>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</si>
  <si>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</si>
  <si>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</si>
  <si>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</si>
  <si>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</si>
  <si>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</si>
  <si>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</si>
  <si>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</si>
  <si>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</si>
  <si>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</si>
  <si>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</si>
  <si>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</si>
  <si>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</si>
  <si>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</si>
  <si>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</si>
  <si>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</si>
  <si>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</si>
  <si>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</si>
  <si>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</si>
  <si>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</si>
  <si>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</si>
  <si>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</si>
  <si>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</si>
  <si>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</si>
  <si>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</si>
  <si>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</si>
  <si>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</si>
  <si>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</si>
  <si>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</si>
  <si>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</si>
  <si>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</si>
  <si>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</si>
  <si>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</si>
  <si>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</si>
  <si>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</si>
  <si>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</si>
  <si>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</si>
  <si>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</si>
  <si>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</si>
  <si>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</si>
  <si>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</si>
  <si>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</si>
  <si>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</si>
  <si>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</si>
  <si>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</si>
  <si>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</si>
  <si>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</si>
  <si>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</si>
  <si>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</si>
  <si>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</si>
  <si>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</si>
  <si>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</si>
  <si>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</si>
  <si>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</si>
  <si>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</si>
  <si>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</si>
  <si>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</si>
  <si>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</si>
  <si>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</si>
  <si>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</si>
  <si>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</si>
  <si>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</si>
  <si>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</si>
  <si>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</si>
  <si>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</si>
  <si>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</si>
  <si>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</si>
  <si>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</si>
  <si>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</si>
  <si>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</si>
  <si>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</si>
  <si>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</si>
  <si>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</si>
  <si>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</si>
  <si>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</si>
  <si>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</si>
  <si>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</si>
  <si>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</si>
  <si>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</si>
  <si>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</si>
  <si>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</si>
  <si>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</si>
  <si>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</si>
  <si>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</si>
  <si>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</si>
  <si>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</si>
  <si>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</si>
  <si>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</si>
  <si>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</si>
  <si>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</si>
  <si>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</si>
  <si>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</si>
  <si>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</si>
  <si>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</si>
  <si>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</si>
  <si>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</si>
  <si>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</si>
  <si>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</si>
  <si>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</si>
  <si>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</si>
  <si>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</si>
  <si>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</si>
  <si>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</si>
  <si>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</si>
  <si>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</si>
  <si>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</si>
  <si>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</si>
  <si>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</si>
  <si>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</si>
  <si>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</si>
  <si>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</si>
  <si>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</si>
  <si>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</si>
  <si>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</si>
  <si>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</si>
  <si>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</si>
  <si>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</si>
  <si>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</si>
  <si>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</si>
  <si>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</si>
  <si>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</si>
  <si>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</si>
  <si>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</si>
  <si>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</si>
  <si>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</si>
  <si>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</si>
  <si>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</si>
  <si>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</si>
  <si>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</si>
  <si>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</si>
  <si>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</si>
  <si>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</si>
  <si>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</si>
  <si>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</si>
  <si>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</si>
  <si>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</si>
  <si>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</si>
  <si>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</si>
  <si>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</si>
  <si>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</si>
  <si>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</si>
  <si>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</si>
  <si>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</si>
  <si>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</si>
  <si>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</si>
  <si>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</si>
  <si>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</si>
  <si>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</si>
  <si>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</si>
  <si>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</si>
  <si>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</si>
  <si>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</si>
  <si>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</si>
  <si>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</si>
  <si>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</si>
  <si>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</si>
  <si>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</si>
  <si>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</si>
  <si>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</si>
  <si>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</si>
  <si>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</si>
  <si>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</si>
  <si>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</si>
  <si>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</si>
  <si>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</si>
  <si>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</si>
  <si>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</si>
  <si>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</si>
  <si>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</si>
  <si>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</si>
  <si>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</si>
  <si>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</si>
  <si>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</si>
  <si>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</si>
  <si>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</si>
  <si>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</si>
  <si>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</si>
  <si>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</si>
  <si>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</si>
  <si>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</si>
  <si>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</si>
  <si>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</si>
  <si>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</si>
  <si>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</si>
  <si>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</si>
  <si>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</si>
  <si>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</si>
  <si>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</si>
  <si>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</si>
  <si>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</si>
  <si>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</si>
  <si>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</si>
  <si>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</si>
  <si>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</si>
  <si>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</si>
  <si>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</si>
  <si>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</si>
  <si>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</si>
  <si>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</si>
  <si>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</si>
  <si>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</si>
  <si>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</si>
  <si>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</si>
  <si>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</si>
  <si>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</si>
  <si>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</si>
  <si>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</si>
  <si>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</si>
  <si>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</si>
  <si>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</si>
  <si>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</si>
  <si>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</si>
  <si>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</si>
  <si>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</si>
  <si>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</si>
  <si>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</si>
  <si>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</si>
  <si>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</si>
  <si>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</si>
  <si>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</si>
  <si>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</si>
  <si>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</si>
  <si>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</si>
  <si>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</si>
  <si>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</si>
  <si>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</si>
  <si>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</si>
  <si>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</si>
  <si>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</si>
  <si>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</si>
  <si>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</si>
  <si>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</si>
  <si>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</si>
  <si>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</si>
  <si>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</si>
  <si>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</si>
  <si>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</si>
  <si>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</si>
  <si>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</si>
  <si>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</si>
  <si>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</si>
  <si>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</si>
  <si>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</si>
  <si>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</si>
  <si>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</si>
  <si>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</si>
  <si>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</si>
  <si>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</si>
  <si>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</si>
  <si>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</si>
  <si>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</si>
  <si>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</si>
  <si>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</si>
  <si>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</si>
  <si>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</si>
  <si>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</si>
  <si>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</si>
  <si>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</si>
  <si>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</si>
  <si>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</si>
  <si>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</si>
  <si>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</si>
  <si>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</si>
  <si>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</si>
  <si>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</si>
  <si>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</si>
  <si>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</si>
  <si>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</si>
  <si>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</si>
  <si>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</si>
  <si>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</si>
  <si>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</si>
  <si>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</si>
  <si>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</si>
  <si>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</si>
  <si>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</si>
  <si>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</si>
  <si>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</si>
  <si>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</si>
  <si>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</si>
  <si>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</si>
  <si>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</si>
  <si>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</si>
  <si>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</si>
  <si>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</si>
  <si>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</si>
  <si>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</si>
  <si>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</si>
  <si>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</si>
  <si>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</si>
  <si>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</si>
  <si>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</si>
  <si>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</si>
  <si>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</si>
  <si>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</si>
  <si>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</si>
  <si>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</si>
  <si>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</si>
  <si>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</si>
  <si>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</si>
  <si>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</si>
  <si>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</si>
  <si>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</si>
  <si>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</si>
  <si>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</si>
  <si>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</si>
  <si>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</si>
  <si>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</si>
  <si>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</si>
  <si>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</si>
  <si>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</si>
  <si>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</si>
  <si>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</si>
  <si>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</si>
  <si>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</si>
  <si>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</si>
  <si>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</si>
  <si>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</si>
  <si>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</si>
  <si>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</si>
  <si>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</si>
  <si>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</si>
  <si>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</si>
  <si>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</si>
  <si>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</si>
  <si>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</si>
  <si>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</si>
  <si>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</si>
  <si>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</si>
  <si>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</si>
  <si>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</si>
  <si>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</si>
  <si>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</si>
  <si>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</si>
  <si>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</si>
  <si>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</si>
  <si>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</si>
  <si>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</si>
  <si>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</si>
  <si>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</si>
  <si>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</si>
  <si>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</si>
  <si>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</si>
  <si>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</si>
  <si>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</si>
  <si>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</si>
  <si>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</si>
  <si>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</si>
  <si>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</si>
  <si>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</si>
  <si>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</si>
  <si>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</si>
  <si>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</si>
  <si>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</si>
  <si>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</si>
  <si>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</si>
  <si>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</si>
  <si>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</si>
  <si>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</si>
  <si>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</si>
  <si>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</si>
  <si>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</si>
  <si>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</si>
  <si>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</si>
  <si>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</si>
  <si>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</si>
  <si>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</si>
  <si>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</si>
  <si>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</si>
  <si>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</si>
  <si>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</si>
  <si>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</si>
  <si>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</si>
  <si>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</si>
  <si>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</si>
  <si>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</si>
  <si>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</si>
  <si>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</si>
  <si>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</si>
  <si>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</si>
  <si>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</si>
  <si>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</si>
  <si>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</si>
  <si>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</si>
  <si>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</si>
  <si>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</si>
  <si>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</si>
  <si>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</si>
  <si>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</si>
  <si>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</si>
  <si>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</si>
  <si>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</si>
  <si>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</si>
  <si>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</si>
  <si>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</si>
  <si>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</si>
  <si>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</si>
  <si>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</si>
  <si>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</si>
  <si>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</si>
  <si>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</si>
  <si>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</si>
  <si>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</si>
  <si>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</si>
  <si>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</si>
  <si>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</si>
  <si>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</si>
  <si>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</si>
  <si>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</si>
  <si>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</si>
  <si>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</si>
  <si>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</si>
  <si>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</si>
  <si>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</si>
  <si>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</si>
  <si>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</si>
  <si>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</si>
  <si>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</si>
  <si>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</si>
  <si>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</si>
  <si>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</si>
  <si>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</si>
  <si>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</si>
  <si>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</si>
  <si>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</si>
  <si>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</si>
  <si>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</si>
  <si>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</si>
  <si>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</si>
  <si>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</si>
  <si>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</si>
  <si>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</si>
  <si>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</si>
  <si>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</si>
  <si>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</si>
  <si>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</si>
  <si>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</si>
  <si>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</si>
  <si>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</si>
  <si>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</si>
  <si>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</si>
  <si>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</si>
  <si>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</si>
  <si>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</si>
  <si>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</si>
  <si>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</si>
  <si>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</si>
  <si>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</si>
  <si>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</si>
  <si>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</si>
  <si>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</si>
  <si>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</si>
  <si>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</si>
  <si>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</si>
  <si>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</si>
  <si>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</si>
  <si>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</si>
  <si>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</si>
  <si>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</si>
  <si>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</si>
  <si>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</si>
  <si>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</si>
  <si>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</si>
  <si>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</si>
  <si>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</si>
  <si>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</si>
  <si>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</si>
  <si>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</si>
  <si>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</si>
  <si>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</si>
  <si>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</si>
  <si>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</si>
  <si>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</si>
  <si>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</si>
  <si>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</si>
  <si>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</si>
  <si>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</si>
  <si>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</si>
  <si>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</si>
  <si>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</si>
  <si>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</si>
  <si>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</si>
  <si>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</si>
  <si>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</si>
  <si>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</si>
  <si>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</si>
  <si>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</si>
  <si>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</si>
  <si>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</si>
  <si>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</si>
  <si>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</si>
  <si>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</si>
  <si>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</si>
  <si>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</si>
  <si>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</si>
  <si>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</si>
  <si>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</si>
  <si>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</si>
  <si>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</si>
  <si>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</si>
  <si>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</si>
  <si>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</si>
  <si>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</si>
  <si>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</si>
  <si>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</si>
  <si>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</si>
  <si>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</si>
  <si>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</si>
  <si>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</si>
  <si>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</si>
  <si>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</si>
  <si>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</si>
  <si>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</si>
  <si>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</si>
  <si>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</si>
  <si>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</si>
  <si>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</si>
  <si>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</si>
  <si>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</si>
  <si>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</si>
  <si>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</si>
  <si>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</si>
  <si>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</si>
  <si>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</si>
  <si>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</si>
  <si>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</si>
  <si>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</si>
  <si>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</si>
  <si>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</si>
  <si>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</si>
  <si>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</si>
  <si>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</si>
  <si>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</si>
  <si>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</si>
  <si>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</si>
  <si>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</si>
  <si>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</si>
  <si>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</si>
  <si>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</si>
  <si>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</si>
  <si>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</si>
  <si>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</si>
  <si>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</si>
  <si>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</si>
  <si>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</si>
  <si>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</si>
  <si>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</si>
  <si>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</si>
  <si>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</si>
  <si>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</si>
  <si>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</si>
  <si>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</si>
  <si>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</si>
  <si>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</si>
  <si>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</si>
  <si>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</si>
  <si>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</si>
  <si>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</si>
  <si>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</si>
  <si>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</si>
  <si>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</si>
  <si>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</si>
  <si>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</si>
  <si>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</si>
  <si>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</si>
  <si>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</si>
  <si>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</si>
  <si>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</si>
  <si>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</si>
  <si>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</si>
  <si>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</si>
  <si>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</si>
  <si>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</si>
  <si>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</si>
  <si>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</si>
  <si>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</si>
  <si>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</si>
  <si>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</si>
  <si>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</si>
  <si>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</si>
  <si>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</si>
  <si>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</si>
  <si>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</si>
  <si>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</si>
  <si>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</si>
  <si>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</si>
  <si>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</si>
  <si>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</si>
  <si>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</si>
  <si>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</si>
  <si>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</si>
  <si>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</si>
  <si>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</si>
  <si>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</si>
  <si>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</si>
  <si>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</si>
  <si>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</si>
  <si>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</si>
  <si>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</si>
  <si>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</si>
  <si>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</si>
  <si>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</si>
  <si>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</si>
  <si>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</si>
  <si>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</si>
  <si>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</si>
  <si>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</si>
  <si>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</si>
  <si>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</si>
  <si>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</si>
  <si>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</si>
  <si>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</si>
  <si>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</si>
  <si>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</si>
  <si>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</si>
  <si>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</si>
  <si>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</si>
  <si>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</si>
  <si>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</si>
  <si>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</si>
  <si>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</si>
  <si>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</si>
  <si>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</si>
  <si>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</si>
  <si>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</si>
  <si>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</si>
  <si>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</si>
  <si>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</si>
  <si>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</si>
  <si>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</si>
  <si>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</si>
  <si>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</si>
  <si>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</si>
  <si>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</si>
  <si>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</si>
  <si>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</si>
  <si>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</si>
  <si>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</si>
  <si>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</si>
  <si>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</si>
  <si>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</si>
  <si>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</si>
  <si>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</si>
  <si>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</si>
  <si>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</si>
  <si>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</si>
  <si>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</si>
  <si>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</si>
  <si>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</si>
  <si>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</si>
  <si>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</si>
  <si>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</si>
  <si>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</si>
  <si>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</si>
  <si>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</si>
  <si>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</si>
  <si>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</si>
  <si>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</si>
  <si>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</si>
  <si>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</si>
  <si>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</si>
  <si>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</si>
  <si>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</si>
  <si>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</si>
  <si>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</si>
  <si>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</si>
  <si>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</si>
  <si>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</si>
  <si>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</si>
  <si>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</si>
  <si>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</si>
  <si>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</si>
  <si>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</si>
  <si>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</si>
  <si>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</si>
  <si>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</si>
  <si>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</si>
  <si>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</si>
  <si>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</si>
  <si>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</si>
  <si>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</si>
  <si>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</si>
  <si>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</si>
  <si>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</si>
  <si>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</si>
  <si>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</si>
  <si>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</si>
  <si>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</si>
  <si>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</si>
  <si>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</si>
  <si>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</si>
  <si>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</si>
  <si>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</si>
  <si>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</si>
  <si>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</si>
  <si>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</si>
  <si>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</si>
  <si>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</si>
  <si>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</si>
  <si>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</si>
  <si>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</si>
  <si>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</si>
  <si>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</si>
  <si>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</si>
  <si>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</si>
  <si>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</si>
  <si>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</si>
  <si>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</si>
  <si>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</si>
  <si>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</si>
  <si>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</si>
  <si>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</si>
  <si>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</si>
  <si>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</si>
  <si>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</si>
  <si>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</si>
  <si>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</si>
  <si>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</si>
  <si>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</si>
  <si>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</si>
  <si>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</si>
  <si>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</si>
  <si>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</si>
  <si>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</si>
  <si>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</si>
  <si>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</si>
  <si>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</si>
  <si>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</si>
  <si>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</si>
  <si>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</si>
  <si>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</si>
  <si>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</si>
  <si>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</si>
  <si>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</si>
  <si>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</si>
  <si>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</si>
  <si>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</si>
  <si>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</si>
  <si>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</si>
  <si>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</si>
  <si>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</si>
  <si>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</si>
  <si>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</si>
  <si>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</si>
  <si>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</si>
  <si>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</si>
  <si>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</si>
  <si>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</si>
  <si>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</si>
  <si>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</si>
  <si>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</si>
  <si>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</si>
  <si>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</si>
  <si>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</si>
  <si>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</si>
  <si>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</si>
  <si>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</si>
  <si>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</si>
  <si>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</si>
  <si>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</si>
  <si>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</si>
  <si>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</si>
  <si>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</si>
  <si>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</si>
  <si>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</si>
  <si>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</si>
  <si>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</si>
  <si>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</si>
  <si>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</si>
  <si>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</si>
  <si>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</si>
  <si>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</si>
  <si>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</si>
  <si>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</si>
  <si>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</si>
  <si>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</si>
  <si>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</si>
  <si>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</si>
  <si>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</si>
  <si>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</si>
  <si>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</si>
  <si>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</si>
  <si>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</si>
  <si>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</si>
  <si>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</si>
  <si>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</si>
  <si>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</si>
  <si>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</si>
  <si>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</si>
  <si>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</si>
  <si>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</si>
  <si>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</si>
  <si>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</si>
  <si>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</si>
  <si>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</si>
  <si>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</si>
  <si>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</si>
  <si>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</si>
  <si>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</si>
  <si>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</si>
  <si>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</si>
  <si>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</si>
  <si>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</si>
  <si>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</si>
  <si>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</si>
  <si>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</si>
  <si>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</si>
  <si>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</si>
  <si>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</si>
  <si>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</si>
  <si>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</si>
  <si>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</si>
  <si>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</si>
  <si>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</si>
  <si>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</si>
  <si>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</si>
  <si>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</si>
  <si>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</si>
  <si>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</si>
  <si>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</si>
  <si>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</si>
  <si>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</si>
  <si>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</si>
  <si>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</si>
  <si>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</si>
  <si>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</si>
  <si>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</si>
  <si>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</si>
  <si>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</si>
  <si>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</si>
  <si>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</si>
  <si>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</si>
  <si>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</si>
  <si>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</si>
  <si>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</si>
  <si>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</si>
  <si>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</si>
  <si>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</si>
  <si>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</si>
  <si>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</si>
  <si>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</si>
  <si>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</si>
  <si>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</si>
  <si>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</si>
  <si>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</si>
  <si>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</si>
  <si>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</si>
  <si>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</si>
  <si>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</si>
  <si>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</si>
  <si>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</si>
  <si>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</si>
  <si>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</si>
  <si>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</si>
  <si>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</si>
  <si>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</si>
  <si>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</si>
  <si>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</si>
  <si>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</si>
  <si>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</si>
  <si>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</si>
  <si>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</si>
  <si>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</si>
  <si>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</si>
  <si>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</si>
  <si>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</si>
  <si>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</si>
  <si>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</si>
  <si>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</si>
  <si>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</si>
  <si>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</si>
  <si>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</si>
  <si>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</si>
  <si>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</si>
  <si>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</si>
  <si>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</si>
  <si>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</si>
  <si>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</si>
  <si>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</si>
  <si>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</si>
  <si>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</si>
  <si>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</si>
  <si>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</si>
  <si>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</si>
  <si>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</si>
  <si>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</si>
  <si>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</si>
  <si>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</si>
  <si>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</si>
  <si>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</si>
  <si>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</si>
  <si>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</si>
  <si>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</si>
  <si>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</si>
  <si>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</si>
  <si>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</si>
  <si>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</si>
  <si>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</si>
  <si>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</si>
  <si>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</si>
  <si>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</si>
  <si>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</si>
  <si>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</si>
  <si>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</si>
  <si>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</si>
  <si>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</si>
  <si>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</si>
  <si>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</si>
  <si>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</si>
  <si>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</si>
  <si>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</si>
  <si>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</si>
  <si>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</si>
  <si>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</si>
  <si>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</si>
  <si>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</si>
  <si>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</si>
  <si>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</si>
  <si>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</si>
  <si>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</si>
  <si>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</si>
  <si>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</si>
  <si>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</si>
  <si>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</si>
  <si>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</si>
  <si>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</si>
  <si>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</si>
  <si>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</si>
  <si>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</si>
  <si>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</si>
  <si>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</si>
  <si>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</si>
  <si>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</si>
  <si>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</si>
  <si>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</si>
  <si>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</si>
  <si>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</si>
  <si>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</si>
  <si>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</si>
  <si>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</si>
  <si>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</si>
  <si>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</si>
  <si>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</si>
  <si>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</si>
  <si>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</si>
  <si>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</si>
  <si>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</si>
  <si>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</si>
  <si>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</si>
  <si>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</si>
  <si>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</si>
  <si>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</si>
  <si>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</si>
  <si>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</si>
  <si>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</si>
  <si>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</si>
  <si>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</si>
  <si>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</si>
  <si>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</si>
  <si>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</si>
  <si>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</si>
  <si>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</si>
  <si>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</si>
  <si>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</si>
  <si>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</si>
  <si>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</si>
  <si>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</si>
  <si>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</si>
  <si>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</si>
  <si>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</si>
  <si>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</si>
  <si>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</si>
  <si>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</si>
  <si>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</si>
  <si>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</si>
  <si>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</si>
  <si>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</si>
  <si>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</si>
  <si>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</si>
  <si>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</si>
  <si>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</si>
  <si>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</si>
  <si>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</si>
  <si>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</si>
  <si>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</si>
  <si>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</si>
  <si>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</si>
  <si>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</si>
  <si>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</si>
  <si>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</si>
  <si>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</si>
  <si>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</si>
  <si>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</si>
  <si>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</si>
  <si>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</si>
  <si>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</si>
  <si>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</si>
  <si>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</si>
  <si>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</si>
  <si>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</si>
  <si>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</si>
  <si>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</si>
  <si>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</si>
  <si>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</si>
  <si>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</si>
  <si>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</si>
  <si>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</si>
  <si>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</si>
  <si>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</si>
  <si>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</si>
  <si>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</si>
  <si>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</si>
  <si>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</si>
  <si>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</si>
  <si>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</si>
  <si>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</si>
  <si>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</si>
  <si>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</si>
  <si>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</si>
  <si>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</si>
  <si>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</si>
  <si>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</si>
  <si>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</si>
  <si>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</si>
  <si>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</si>
  <si>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</si>
  <si>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</si>
  <si>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</si>
  <si>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</si>
  <si>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</si>
  <si>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</si>
  <si>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</si>
  <si>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</si>
  <si>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</si>
  <si>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</si>
  <si>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</si>
  <si>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</si>
  <si>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</si>
  <si>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</si>
  <si>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</si>
  <si>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</si>
  <si>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</si>
  <si>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</si>
  <si>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</si>
  <si>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</si>
  <si>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</si>
  <si>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</si>
  <si>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</si>
  <si>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</si>
  <si>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</si>
  <si>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</si>
  <si>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</si>
  <si>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</si>
  <si>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</si>
  <si>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</si>
  <si>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</si>
  <si>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</si>
  <si>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</si>
  <si>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</si>
  <si>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</si>
  <si>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</si>
  <si>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</si>
  <si>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</si>
  <si>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</si>
  <si>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</si>
  <si>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</si>
  <si>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</si>
  <si>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</si>
  <si>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</si>
  <si>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</si>
  <si>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</si>
  <si>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</si>
  <si>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</si>
  <si>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</si>
  <si>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</si>
  <si>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</si>
  <si>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</si>
  <si>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</si>
  <si>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</si>
  <si>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</si>
  <si>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</si>
  <si>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</si>
  <si>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</si>
  <si>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</si>
  <si>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</si>
  <si>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</si>
  <si>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</si>
  <si>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</si>
  <si>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</si>
  <si>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</si>
  <si>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</si>
  <si>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</si>
  <si>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</si>
  <si>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</si>
  <si>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</si>
  <si>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</si>
  <si>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</si>
  <si>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</si>
  <si>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</si>
  <si>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</si>
  <si>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</si>
  <si>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</si>
  <si>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</si>
  <si>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</si>
  <si>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</si>
  <si>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</si>
  <si>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</si>
  <si>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</si>
  <si>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</si>
  <si>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</si>
  <si>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</si>
  <si>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</si>
  <si>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</si>
  <si>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</si>
  <si>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</si>
  <si>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</si>
  <si>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</si>
  <si>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</si>
  <si>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</si>
  <si>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</si>
  <si>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</si>
  <si>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</si>
  <si>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</si>
  <si>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</si>
  <si>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</si>
  <si>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</si>
  <si>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</si>
  <si>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</si>
  <si>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</si>
  <si>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</si>
  <si>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</si>
  <si>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</si>
  <si>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</si>
  <si>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</si>
  <si>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</si>
  <si>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</si>
  <si>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</si>
  <si>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</si>
  <si>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</si>
  <si>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</si>
  <si>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</si>
  <si>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</si>
  <si>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</si>
  <si>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</si>
  <si>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</si>
  <si>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</si>
  <si>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</si>
  <si>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</si>
  <si>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</si>
  <si>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</si>
  <si>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</si>
  <si>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</si>
  <si>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</si>
  <si>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</si>
  <si>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</si>
  <si>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</si>
  <si>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</si>
  <si>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</si>
  <si>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</si>
  <si>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</si>
  <si>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</si>
  <si>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</si>
  <si>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</si>
  <si>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</si>
  <si>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</si>
  <si>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</si>
  <si>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</si>
  <si>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</si>
  <si>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</si>
  <si>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</si>
  <si>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</si>
  <si>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</si>
  <si>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</si>
  <si>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</si>
  <si>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</si>
  <si>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</si>
  <si>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</si>
  <si>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</si>
  <si>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</si>
  <si>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</si>
  <si>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</si>
  <si>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</si>
  <si>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</si>
  <si>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</si>
  <si>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</si>
  <si>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</si>
  <si>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</si>
  <si>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</si>
  <si>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</si>
  <si>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</si>
  <si>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</si>
  <si>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</si>
  <si>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</si>
  <si>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</si>
  <si>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</si>
  <si>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</si>
  <si>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</si>
  <si>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</si>
  <si>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</si>
  <si>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</si>
  <si>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</si>
  <si>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</si>
  <si>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</si>
  <si>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</si>
  <si>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</si>
  <si>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</si>
  <si>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</si>
  <si>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</si>
  <si>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</si>
  <si>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</si>
  <si>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</si>
  <si>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</si>
  <si>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</si>
  <si>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</si>
  <si>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</si>
  <si>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</si>
  <si>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</si>
  <si>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</si>
  <si>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</si>
  <si>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</si>
  <si>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</si>
  <si>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</si>
  <si>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</si>
  <si>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</si>
  <si>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</si>
  <si>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</si>
  <si>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</si>
  <si>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</si>
  <si>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</si>
  <si>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</si>
  <si>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</si>
  <si>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</si>
  <si>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</si>
  <si>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</si>
  <si>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</si>
  <si>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</si>
  <si>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</si>
  <si>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</si>
  <si>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</si>
  <si>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</si>
  <si>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</si>
  <si>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</si>
  <si>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</si>
  <si>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</si>
  <si>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</si>
  <si>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</si>
  <si>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</si>
  <si>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</si>
  <si>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</si>
  <si>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</si>
  <si>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</si>
  <si>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</si>
  <si>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</si>
  <si>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</si>
  <si>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</si>
  <si>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</si>
  <si>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</si>
  <si>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</si>
  <si>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</si>
  <si>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</si>
  <si>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</si>
  <si>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</si>
  <si>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</si>
  <si>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</si>
  <si>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</si>
  <si>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</si>
  <si>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</si>
  <si>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</si>
  <si>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</si>
  <si>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</si>
  <si>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</si>
  <si>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</si>
  <si>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</si>
  <si>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</si>
  <si>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</si>
  <si>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</si>
  <si>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</si>
  <si>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</si>
  <si>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</si>
  <si>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</si>
  <si>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</si>
  <si>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</si>
  <si>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</si>
  <si>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</si>
  <si>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</si>
  <si>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</si>
  <si>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</si>
  <si>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</si>
  <si>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</si>
  <si>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</si>
  <si>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</si>
  <si>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</si>
  <si>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</si>
  <si>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</si>
  <si>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</si>
  <si>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</si>
  <si>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</si>
  <si>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</si>
  <si>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</si>
  <si>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</si>
  <si>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</si>
  <si>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</si>
  <si>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</si>
  <si>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</si>
  <si>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</si>
  <si>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</si>
  <si>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</si>
  <si>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</si>
  <si>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</si>
  <si>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</si>
  <si>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</si>
  <si>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</si>
  <si>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</si>
  <si>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</si>
  <si>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</si>
  <si>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</si>
  <si>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</si>
  <si>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</si>
  <si>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</si>
  <si>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</si>
  <si>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</si>
  <si>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</si>
  <si>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</si>
  <si>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</si>
  <si>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</si>
  <si>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</si>
  <si>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</si>
  <si>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</si>
  <si>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</si>
  <si>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</si>
  <si>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</si>
  <si>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</si>
  <si>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</si>
  <si>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</si>
  <si>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</si>
  <si>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</si>
  <si>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</si>
  <si>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</si>
  <si>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</si>
  <si>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</si>
  <si>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</si>
  <si>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</si>
  <si>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</si>
  <si>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</si>
  <si>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</si>
  <si>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</si>
  <si>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</si>
  <si>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</si>
  <si>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</si>
  <si>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</si>
  <si>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</si>
  <si>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</si>
  <si>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</si>
  <si>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</si>
  <si>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</si>
  <si>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</si>
  <si>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</si>
  <si>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</si>
  <si>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</si>
  <si>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</si>
  <si>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</si>
  <si>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</si>
  <si>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</si>
  <si>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</si>
  <si>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</si>
  <si>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</si>
  <si>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</si>
  <si>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</si>
  <si>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</si>
  <si>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</si>
  <si>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</si>
  <si>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</si>
  <si>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</si>
  <si>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</si>
  <si>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</si>
  <si>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</si>
  <si>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</si>
  <si>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</si>
  <si>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</si>
  <si>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</si>
  <si>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</si>
  <si>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</si>
  <si>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</si>
  <si>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</si>
  <si>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</si>
  <si>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</si>
  <si>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</si>
  <si>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</si>
  <si>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</si>
  <si>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</si>
  <si>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</si>
  <si>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</si>
  <si>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</si>
  <si>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</si>
  <si>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</si>
  <si>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</si>
  <si>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</si>
  <si>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</si>
  <si>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</si>
  <si>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</si>
  <si>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</si>
  <si>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</si>
  <si>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</si>
  <si>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</si>
  <si>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</si>
  <si>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</si>
  <si>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</si>
  <si>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</si>
  <si>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</si>
  <si>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</si>
  <si>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</si>
  <si>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</si>
  <si>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</si>
  <si>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</si>
  <si>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</si>
  <si>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</si>
  <si>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</si>
  <si>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</si>
  <si>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</si>
  <si>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</si>
  <si>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</si>
  <si>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</si>
  <si>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</si>
  <si>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</si>
  <si>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</si>
  <si>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</si>
  <si>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</si>
  <si>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</si>
  <si>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</si>
  <si>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</si>
  <si>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</si>
  <si>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</si>
  <si>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</si>
  <si>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</si>
  <si>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</si>
  <si>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</si>
  <si>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</si>
  <si>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</si>
  <si>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</si>
  <si>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</si>
  <si>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</si>
  <si>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</si>
  <si>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</si>
  <si>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</si>
  <si>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</si>
  <si>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</si>
  <si>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</si>
  <si>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</si>
  <si>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</si>
  <si>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</si>
  <si>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</si>
  <si>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</si>
  <si>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</si>
  <si>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</si>
  <si>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</si>
  <si>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</si>
  <si>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</si>
  <si>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</si>
  <si>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</si>
  <si>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</si>
  <si>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</si>
  <si>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</si>
  <si>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</si>
  <si>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</si>
  <si>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</si>
  <si>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</si>
  <si>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</si>
  <si>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</si>
  <si>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</si>
  <si>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</si>
  <si>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</si>
  <si>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</si>
  <si>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</si>
  <si>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</si>
  <si>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</si>
  <si>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</si>
  <si>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</si>
  <si>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</si>
  <si>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</si>
  <si>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</si>
  <si>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</si>
  <si>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</si>
  <si>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</si>
  <si>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</si>
  <si>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</si>
  <si>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</si>
  <si>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</si>
  <si>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</si>
  <si>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</si>
  <si>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</si>
  <si>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</si>
  <si>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</si>
  <si>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</si>
  <si>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</si>
  <si>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</si>
  <si>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</si>
  <si>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</si>
  <si>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</si>
  <si>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</si>
  <si>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</si>
  <si>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</si>
  <si>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</si>
  <si>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</si>
  <si>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</si>
  <si>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</si>
  <si>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</si>
  <si>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</si>
  <si>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</si>
  <si>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</si>
  <si>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</si>
  <si>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</si>
  <si>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</si>
  <si>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</si>
  <si>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</si>
  <si>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</si>
  <si>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</si>
  <si>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</si>
  <si>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</si>
  <si>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</si>
  <si>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</si>
  <si>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</si>
  <si>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</si>
  <si>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</si>
  <si>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</si>
  <si>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</si>
  <si>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</si>
  <si>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</si>
  <si>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</si>
  <si>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</si>
  <si>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</si>
  <si>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</si>
  <si>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</si>
  <si>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</si>
  <si>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</si>
  <si>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</si>
  <si>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</si>
  <si>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</si>
  <si>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</si>
  <si>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</si>
  <si>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</si>
  <si>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</si>
  <si>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</si>
  <si>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</si>
  <si>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</si>
  <si>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</si>
  <si>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</si>
  <si>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</si>
  <si>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</si>
  <si>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</si>
  <si>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</si>
  <si>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</si>
  <si>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</si>
  <si>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</si>
  <si>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</si>
  <si>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</si>
  <si>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</si>
  <si>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</si>
  <si>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</si>
  <si>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</si>
  <si>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</si>
  <si>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</si>
  <si>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</si>
  <si>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</si>
  <si>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</si>
  <si>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</si>
  <si>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</si>
  <si>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</si>
  <si>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</si>
  <si>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</si>
  <si>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</si>
  <si>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</si>
  <si>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</si>
  <si>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</si>
  <si>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</si>
  <si>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</si>
  <si>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</si>
  <si>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</si>
  <si>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</si>
  <si>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</si>
  <si>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</si>
  <si>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</si>
  <si>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</si>
  <si>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</si>
  <si>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</si>
  <si>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</si>
  <si>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</si>
  <si>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</si>
  <si>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</si>
  <si>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</si>
  <si>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</si>
  <si>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</si>
  <si>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</si>
  <si>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</si>
  <si>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</si>
  <si>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</si>
  <si>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</si>
  <si>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</si>
  <si>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</si>
  <si>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</si>
  <si>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</si>
  <si>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</si>
  <si>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</si>
  <si>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</si>
  <si>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</si>
  <si>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</si>
  <si>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</si>
  <si>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</si>
  <si>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</si>
  <si>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</si>
  <si>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</si>
  <si>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</si>
  <si>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</si>
  <si>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</si>
  <si>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</si>
  <si>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</si>
  <si>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</si>
  <si>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</si>
  <si>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</si>
  <si>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</si>
  <si>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</si>
  <si>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</si>
  <si>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</si>
  <si>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</si>
  <si>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</si>
  <si>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</si>
  <si>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</si>
  <si>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</si>
  <si>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</si>
  <si>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</si>
  <si>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</si>
  <si>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</si>
  <si>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</si>
  <si>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</si>
  <si>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</si>
  <si>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</si>
  <si>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</si>
  <si>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</si>
  <si>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</si>
  <si>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</si>
  <si>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</si>
  <si>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</si>
  <si>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</si>
  <si>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</si>
  <si>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</si>
  <si>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</si>
  <si>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</si>
  <si>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</si>
  <si>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</si>
  <si>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</si>
  <si>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</si>
  <si>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</si>
  <si>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</si>
  <si>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</si>
  <si>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</si>
  <si>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</si>
  <si>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</si>
  <si>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</si>
  <si>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</si>
  <si>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</si>
  <si>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</si>
  <si>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</si>
  <si>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</si>
  <si>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</si>
  <si>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</si>
  <si>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</si>
  <si>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</si>
  <si>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</si>
  <si>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</si>
  <si>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</si>
  <si>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</si>
  <si>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</si>
  <si>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</si>
  <si>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</si>
  <si>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</si>
  <si>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</si>
  <si>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</si>
  <si>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</si>
  <si>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</si>
  <si>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</si>
  <si>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</si>
  <si>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</si>
  <si>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</si>
  <si>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</si>
  <si>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</si>
  <si>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</si>
  <si>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</si>
  <si>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</si>
  <si>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</si>
  <si>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</si>
  <si>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</si>
  <si>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</si>
  <si>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</si>
  <si>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</si>
  <si>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</si>
  <si>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</si>
  <si>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</si>
  <si>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</si>
  <si>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</si>
  <si>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</si>
  <si>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</si>
  <si>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</si>
  <si>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</si>
  <si>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</si>
  <si>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</si>
  <si>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</si>
  <si>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</si>
  <si>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</si>
  <si>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</si>
  <si>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</si>
  <si>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</si>
  <si>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</si>
  <si>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</si>
  <si>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</si>
  <si>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</si>
  <si>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</si>
  <si>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</si>
  <si>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</si>
  <si>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</si>
  <si>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</si>
  <si>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</si>
  <si>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</si>
  <si>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</si>
  <si>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</si>
  <si>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</si>
  <si>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</si>
  <si>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</si>
  <si>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</si>
  <si>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</si>
  <si>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</si>
  <si>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</si>
  <si>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</si>
  <si>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</si>
  <si>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</si>
  <si>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</si>
  <si>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</si>
  <si>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</si>
  <si>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</si>
  <si>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</si>
  <si>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</si>
  <si>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</si>
  <si>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</si>
  <si>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</si>
  <si>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</si>
  <si>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</si>
  <si>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</si>
  <si>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</si>
  <si>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</si>
  <si>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</si>
  <si>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</si>
  <si>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</si>
  <si>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</si>
  <si>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</si>
  <si>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</si>
  <si>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</si>
  <si>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</si>
  <si>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</si>
  <si>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</si>
  <si>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</si>
  <si>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</si>
  <si>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</si>
  <si>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</si>
  <si>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</si>
  <si>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</si>
  <si>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</si>
  <si>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</si>
  <si>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</si>
  <si>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</si>
  <si>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</si>
  <si>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</si>
  <si>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</si>
  <si>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</si>
  <si>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</si>
  <si>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</si>
  <si>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</si>
  <si>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</si>
  <si>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</si>
  <si>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</si>
  <si>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</si>
  <si>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</si>
  <si>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</si>
  <si>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</si>
  <si>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</si>
  <si>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</si>
  <si>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</si>
  <si>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</si>
  <si>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</si>
  <si>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</si>
  <si>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</si>
  <si>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</si>
  <si>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</si>
  <si>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</si>
  <si>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</si>
  <si>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</si>
  <si>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</si>
  <si>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</si>
  <si>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</si>
  <si>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</si>
  <si>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</si>
  <si>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</si>
  <si>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</si>
  <si>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</si>
  <si>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</si>
  <si>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</si>
  <si>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</si>
  <si>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</si>
  <si>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</si>
  <si>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</si>
  <si>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</si>
  <si>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</si>
  <si>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</si>
  <si>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</si>
  <si>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</si>
  <si>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</si>
  <si>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</si>
  <si>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</si>
  <si>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</si>
  <si>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</si>
  <si>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</si>
  <si>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</si>
  <si>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</si>
  <si>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</si>
  <si>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</si>
  <si>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</si>
  <si>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</si>
  <si>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</si>
  <si>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</si>
  <si>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</si>
  <si>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</si>
  <si>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</si>
  <si>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</si>
  <si>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</si>
  <si>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</si>
  <si>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</si>
  <si>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</si>
  <si>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</si>
  <si>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</si>
  <si>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</si>
  <si>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</si>
  <si>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</si>
  <si>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</si>
  <si>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</si>
  <si>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</si>
  <si>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</si>
  <si>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</si>
  <si>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</si>
  <si>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</si>
  <si>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</si>
  <si>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</si>
  <si>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</si>
  <si>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</si>
  <si>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</si>
  <si>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</si>
  <si>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</si>
  <si>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</si>
  <si>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</si>
  <si>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</si>
  <si>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</si>
  <si>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</si>
  <si>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</si>
  <si>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</si>
  <si>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</si>
  <si>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</si>
  <si>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</si>
  <si>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</si>
  <si>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</si>
  <si>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</si>
  <si>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</si>
  <si>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</si>
  <si>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</si>
  <si>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</si>
  <si>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</si>
  <si>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</si>
  <si>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</si>
  <si>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</si>
  <si>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</si>
  <si>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</si>
  <si>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</si>
  <si>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</si>
  <si>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</si>
  <si>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</si>
  <si>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</si>
  <si>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</si>
  <si>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</si>
  <si>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</si>
  <si>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</si>
  <si>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</si>
  <si>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</si>
  <si>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</si>
  <si>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</si>
  <si>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</si>
  <si>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</si>
  <si>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</si>
  <si>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</si>
  <si>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</si>
  <si>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</si>
  <si>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</si>
  <si>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</si>
  <si>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</si>
  <si>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</si>
  <si>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</si>
  <si>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</si>
  <si>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</si>
  <si>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</si>
  <si>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</si>
  <si>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</si>
  <si>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</si>
  <si>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</si>
  <si>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</si>
  <si>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</si>
  <si>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</si>
  <si>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</si>
  <si>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</si>
  <si>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</si>
  <si>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</si>
  <si>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</si>
  <si>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</si>
  <si>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</si>
  <si>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</si>
  <si>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</si>
  <si>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</si>
  <si>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</si>
  <si>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</si>
  <si>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</si>
  <si>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</si>
  <si>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</si>
  <si>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</si>
  <si>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</si>
  <si>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</si>
  <si>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</si>
  <si>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</si>
  <si>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</si>
  <si>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</si>
  <si>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</si>
  <si>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</si>
  <si>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</si>
  <si>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</si>
  <si>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</si>
  <si>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</si>
  <si>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</si>
  <si>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</si>
  <si>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</si>
  <si>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</si>
  <si>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</si>
  <si>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</si>
  <si>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</si>
  <si>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</si>
  <si>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</si>
  <si>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</si>
  <si>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</si>
  <si>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</si>
  <si>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</si>
  <si>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</si>
  <si>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</si>
  <si>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</si>
  <si>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</si>
  <si>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</si>
  <si>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</si>
  <si>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</si>
  <si>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</si>
  <si>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</si>
  <si>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</si>
  <si>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</si>
  <si>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</si>
  <si>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</si>
  <si>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</si>
  <si>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</si>
  <si>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</si>
  <si>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</si>
  <si>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</si>
  <si>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</si>
  <si>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</si>
  <si>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</si>
  <si>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</si>
  <si>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</si>
  <si>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</si>
  <si>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</si>
  <si>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</si>
  <si>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</si>
  <si>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</si>
  <si>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</si>
  <si>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</si>
  <si>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</si>
  <si>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</si>
  <si>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</si>
  <si>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</si>
  <si>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</si>
  <si>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</si>
  <si>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</si>
  <si>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</si>
  <si>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</si>
  <si>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</si>
  <si>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</si>
  <si>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</si>
  <si>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</si>
  <si>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</si>
  <si>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</si>
  <si>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</si>
  <si>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</si>
  <si>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</si>
  <si>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</si>
  <si>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</si>
  <si>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</si>
  <si>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</si>
  <si>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</si>
  <si>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</si>
  <si>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</si>
  <si>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</si>
  <si>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</si>
  <si>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</si>
  <si>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</si>
  <si>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</si>
  <si>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</si>
  <si>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</si>
  <si>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</si>
  <si>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</si>
  <si>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</si>
  <si>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</si>
  <si>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</si>
  <si>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</si>
  <si>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</si>
  <si>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</si>
  <si>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</si>
  <si>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</si>
  <si>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</si>
  <si>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</si>
  <si>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</si>
  <si>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</si>
  <si>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</si>
  <si>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</si>
  <si>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</si>
  <si>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</si>
  <si>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</si>
  <si>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</si>
  <si>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</si>
  <si>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</si>
  <si>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</si>
  <si>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</si>
  <si>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</si>
  <si>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</si>
  <si>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</si>
  <si>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</si>
  <si>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</si>
  <si>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</si>
  <si>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</si>
  <si>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</si>
  <si>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</si>
  <si>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</si>
  <si>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</si>
  <si>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</si>
  <si>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</si>
  <si>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</si>
  <si>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</si>
  <si>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</si>
  <si>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</si>
  <si>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</si>
  <si>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</si>
  <si>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</si>
  <si>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</si>
  <si>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</si>
  <si>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</si>
  <si>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</si>
  <si>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</si>
  <si>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</si>
  <si>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</si>
  <si>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</si>
  <si>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</si>
  <si>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</si>
  <si>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</si>
  <si>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</si>
  <si>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</si>
  <si>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</si>
  <si>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</si>
  <si>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</si>
  <si>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</si>
  <si>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</si>
  <si>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</si>
  <si>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</si>
  <si>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</si>
  <si>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</si>
  <si>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</si>
  <si>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</si>
  <si>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</si>
  <si>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</si>
  <si>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</si>
  <si>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</si>
  <si>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</si>
  <si>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</si>
  <si>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</si>
  <si>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</si>
  <si>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</si>
  <si>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</si>
  <si>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</si>
  <si>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</si>
  <si>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</si>
  <si>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</si>
  <si>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</si>
  <si>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</si>
  <si>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</si>
  <si>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</si>
  <si>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</si>
  <si>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</si>
  <si>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</si>
  <si>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</si>
  <si>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</si>
  <si>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</si>
  <si>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</si>
  <si>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</si>
  <si>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</si>
  <si>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</si>
  <si>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</si>
  <si>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</si>
  <si>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</si>
  <si>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</si>
  <si>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</si>
  <si>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</si>
  <si>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</si>
  <si>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</si>
  <si>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</si>
  <si>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</si>
  <si>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</si>
  <si>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</si>
  <si>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</si>
  <si>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</si>
  <si>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</si>
  <si>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</si>
  <si>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</si>
  <si>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</si>
  <si>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</si>
  <si>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</si>
  <si>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</si>
  <si>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</si>
  <si>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</si>
  <si>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</si>
  <si>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</si>
  <si>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</si>
  <si>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</si>
  <si>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</si>
  <si>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</si>
  <si>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</si>
  <si>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</si>
  <si>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</si>
  <si>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</si>
  <si>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</si>
  <si>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</si>
  <si>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</si>
  <si>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</si>
  <si>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</si>
  <si>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</si>
  <si>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</si>
  <si>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</si>
  <si>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</si>
  <si>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</si>
  <si>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</si>
  <si>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</si>
  <si>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</si>
  <si>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</si>
  <si>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</si>
  <si>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</si>
  <si>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</si>
  <si>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</si>
  <si>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</si>
  <si>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</si>
  <si>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</si>
  <si>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</si>
  <si>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</si>
  <si>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</si>
  <si>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</si>
  <si>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</si>
  <si>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</si>
  <si>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</si>
  <si>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</si>
  <si>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</si>
  <si>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</si>
  <si>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</si>
  <si>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</si>
  <si>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</si>
  <si>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</si>
  <si>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</si>
  <si>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</si>
  <si>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</si>
  <si>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</si>
  <si>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</si>
  <si>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</si>
  <si>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</si>
  <si>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</si>
  <si>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</si>
  <si>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</si>
  <si>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</si>
  <si>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</si>
  <si>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</si>
  <si>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</si>
  <si>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</si>
  <si>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</si>
  <si>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</si>
  <si>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</si>
  <si>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</si>
  <si>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</si>
  <si>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</si>
  <si>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</si>
  <si>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</si>
  <si>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</si>
  <si>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</si>
  <si>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</si>
  <si>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</si>
  <si>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</si>
  <si>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</si>
  <si>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</si>
  <si>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</si>
  <si>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</si>
  <si>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</si>
  <si>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</si>
  <si>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</si>
  <si>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</si>
  <si>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</si>
  <si>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</si>
  <si>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</si>
  <si>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</si>
  <si>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</si>
  <si>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</si>
  <si>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</si>
  <si>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</si>
  <si>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</si>
  <si>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</si>
  <si>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</si>
  <si>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</si>
  <si>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</si>
  <si>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</si>
  <si>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</si>
  <si>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</si>
  <si>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</si>
  <si>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</si>
  <si>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</si>
  <si>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</si>
  <si>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</si>
  <si>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</si>
  <si>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</si>
  <si>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</si>
  <si>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</si>
  <si>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</si>
  <si>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</si>
  <si>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</si>
  <si>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</si>
  <si>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</si>
  <si>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</si>
  <si>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</si>
  <si>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</si>
  <si>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</si>
  <si>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</si>
  <si>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</si>
  <si>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</si>
  <si>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</si>
  <si>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</si>
  <si>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</si>
  <si>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</si>
  <si>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</si>
  <si>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</si>
  <si>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</si>
  <si>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</si>
  <si>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</si>
  <si>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</si>
  <si>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</si>
  <si>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</si>
  <si>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</si>
  <si>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</si>
  <si>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</si>
  <si>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</si>
  <si>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</si>
  <si>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</si>
  <si>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</si>
  <si>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</si>
  <si>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</si>
  <si>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</si>
  <si>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</si>
  <si>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</si>
  <si>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</si>
  <si>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</si>
  <si>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</si>
  <si>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</si>
  <si>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</si>
  <si>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</si>
  <si>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</si>
  <si>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</si>
  <si>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</si>
  <si>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</si>
  <si>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</si>
  <si>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</si>
  <si>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</si>
  <si>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</si>
  <si>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</si>
  <si>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</si>
  <si>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</si>
  <si>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</si>
  <si>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</si>
  <si>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</si>
  <si>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</si>
  <si>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</si>
  <si>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</si>
  <si>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</si>
  <si>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</si>
  <si>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</si>
  <si>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</si>
  <si>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</si>
  <si>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</si>
  <si>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</si>
  <si>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</si>
  <si>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</si>
  <si>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</si>
  <si>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</si>
  <si>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</si>
  <si>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</si>
  <si>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</si>
  <si>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</si>
  <si>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</si>
  <si>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</si>
  <si>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</si>
  <si>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</si>
  <si>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</si>
  <si>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</si>
  <si>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</si>
  <si>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</si>
  <si>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</si>
  <si>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</si>
  <si>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</si>
  <si>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</si>
  <si>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</si>
  <si>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</si>
  <si>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</si>
  <si>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</si>
  <si>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</si>
  <si>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</si>
  <si>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</si>
  <si>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</si>
  <si>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</si>
  <si>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</si>
  <si>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</si>
  <si>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</si>
  <si>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</si>
  <si>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</si>
  <si>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</si>
  <si>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</si>
  <si>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</si>
  <si>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</si>
  <si>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</si>
  <si>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</si>
  <si>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</si>
  <si>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</si>
  <si>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</si>
  <si>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</si>
  <si>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</si>
  <si>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</si>
  <si>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</si>
  <si>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</si>
  <si>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</si>
  <si>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</si>
  <si>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</si>
  <si>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</si>
  <si>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</si>
  <si>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</si>
  <si>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</si>
  <si>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</si>
  <si>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</si>
  <si>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</si>
  <si>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</si>
  <si>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</si>
  <si>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</si>
  <si>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</si>
  <si>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</si>
  <si>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</si>
  <si>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</si>
  <si>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</si>
  <si>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</si>
  <si>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</si>
  <si>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</si>
  <si>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</si>
  <si>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</si>
  <si>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</si>
  <si>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</si>
  <si>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</si>
  <si>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</si>
  <si>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</si>
  <si>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</si>
  <si>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</si>
  <si>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</si>
  <si>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</si>
  <si>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</si>
  <si>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</si>
  <si>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</si>
  <si>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</si>
  <si>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</si>
  <si>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</si>
  <si>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</si>
  <si>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</si>
  <si>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</si>
  <si>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</si>
  <si>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</si>
  <si>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</si>
  <si>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</si>
  <si>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</si>
  <si>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</si>
  <si>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</si>
  <si>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</si>
  <si>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</si>
  <si>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</si>
  <si>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</si>
  <si>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</si>
  <si>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</si>
  <si>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</si>
  <si>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</si>
  <si>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</si>
  <si>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</si>
  <si>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</si>
  <si>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</si>
  <si>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</si>
  <si>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</si>
  <si>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</si>
  <si>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</si>
  <si>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</si>
  <si>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</si>
  <si>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</si>
  <si>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</si>
  <si>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</si>
  <si>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</si>
  <si>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</si>
  <si>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</si>
  <si>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</si>
  <si>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</si>
  <si>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</si>
  <si>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</si>
  <si>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</si>
  <si>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</si>
  <si>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</si>
  <si>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</si>
  <si>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</si>
  <si>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</si>
  <si>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</si>
  <si>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</si>
  <si>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</si>
  <si>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</si>
  <si>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</si>
  <si>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</si>
  <si>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</si>
  <si>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</si>
  <si>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</si>
  <si>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</si>
  <si>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</si>
  <si>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</si>
  <si>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</si>
  <si>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</si>
  <si>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</si>
  <si>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</si>
  <si>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</si>
  <si>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</si>
  <si>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</si>
  <si>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</si>
  <si>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</si>
  <si>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</si>
  <si>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</si>
  <si>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</si>
  <si>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</si>
  <si>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</si>
  <si>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</si>
  <si>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</si>
  <si>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</si>
  <si>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</si>
  <si>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</si>
  <si>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</si>
  <si>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</si>
  <si>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</si>
  <si>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</si>
  <si>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</si>
  <si>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</si>
  <si>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</si>
  <si>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</si>
  <si>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</si>
  <si>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</si>
  <si>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</si>
  <si>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</si>
  <si>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</si>
  <si>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</si>
  <si>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</si>
  <si>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</si>
  <si>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</si>
  <si>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</si>
  <si>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</si>
  <si>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</si>
  <si>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</si>
  <si>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</si>
  <si>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</si>
  <si>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</si>
  <si>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</si>
  <si>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</si>
  <si>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</si>
  <si>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</si>
  <si>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</si>
  <si>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</si>
  <si>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</si>
  <si>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</si>
  <si>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</si>
  <si>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</si>
  <si>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</si>
  <si>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</si>
  <si>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</si>
  <si>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</si>
  <si>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</si>
  <si>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</si>
  <si>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</si>
  <si>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</si>
  <si>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</si>
  <si>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</si>
  <si>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</si>
  <si>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</si>
  <si>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</si>
  <si>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</si>
  <si>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</si>
  <si>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</si>
  <si>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</si>
  <si>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</si>
  <si>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</si>
  <si>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</si>
  <si>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</si>
  <si>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</si>
  <si>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</si>
  <si>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</si>
  <si>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</si>
  <si>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</si>
  <si>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</si>
  <si>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</si>
  <si>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</si>
  <si>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</si>
  <si>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</si>
  <si>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</si>
  <si>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</si>
  <si>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</si>
  <si>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</si>
  <si>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</si>
  <si>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</si>
  <si>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</si>
  <si>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</si>
  <si>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</si>
  <si>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</si>
  <si>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</si>
  <si>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</si>
  <si>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</si>
  <si>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</si>
  <si>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</si>
  <si>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</si>
  <si>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</si>
  <si>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</si>
  <si>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</si>
  <si>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</si>
  <si>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</si>
  <si>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</si>
  <si>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</si>
  <si>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</si>
  <si>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</si>
  <si>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</si>
  <si>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</si>
  <si>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</si>
  <si>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</si>
  <si>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</si>
  <si>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</si>
  <si>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</si>
  <si>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</si>
  <si>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</si>
  <si>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</si>
  <si>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</si>
  <si>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</si>
  <si>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</si>
  <si>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</si>
  <si>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</si>
  <si>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</si>
  <si>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</si>
  <si>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</si>
  <si>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</si>
  <si>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</si>
  <si>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</si>
  <si>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</si>
  <si>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</si>
  <si>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</si>
  <si>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</si>
  <si>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</si>
  <si>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</si>
  <si>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</si>
  <si>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</si>
  <si>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</si>
  <si>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</si>
  <si>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</si>
  <si>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</si>
  <si>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</si>
  <si>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</si>
  <si>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</si>
  <si>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</si>
  <si>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</si>
  <si>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</si>
  <si>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</si>
  <si>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</si>
  <si>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</si>
  <si>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</si>
  <si>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</si>
  <si>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</si>
  <si>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</si>
  <si>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</si>
  <si>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</si>
  <si>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</si>
  <si>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</si>
  <si>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</si>
  <si>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</si>
  <si>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</si>
  <si>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</si>
  <si>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</si>
  <si>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</si>
  <si>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</si>
  <si>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</si>
  <si>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</si>
  <si>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</si>
  <si>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</si>
  <si>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</si>
  <si>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</si>
  <si>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</si>
  <si>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</si>
  <si>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</si>
  <si>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</si>
  <si>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</si>
  <si>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</si>
  <si>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</si>
  <si>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</si>
  <si>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</si>
  <si>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</si>
  <si>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</si>
  <si>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</si>
  <si>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</si>
  <si>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</si>
  <si>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</si>
  <si>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</si>
  <si>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</si>
  <si>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</si>
  <si>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</si>
  <si>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</si>
  <si>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</si>
  <si>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</si>
  <si>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</si>
  <si>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</si>
  <si>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</si>
  <si>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</si>
  <si>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</si>
  <si>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</si>
  <si>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</si>
  <si>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</si>
  <si>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</si>
  <si>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</si>
  <si>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</si>
  <si>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</si>
  <si>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</si>
  <si>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</si>
  <si>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</si>
  <si>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</si>
  <si>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</si>
  <si>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</si>
  <si>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</si>
  <si>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</si>
  <si>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</si>
  <si>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</si>
  <si>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</si>
  <si>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</si>
  <si>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</si>
  <si>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</si>
  <si>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</si>
  <si>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</si>
  <si>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</si>
  <si>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</si>
  <si>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</si>
  <si>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</si>
  <si>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</si>
  <si>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</si>
  <si>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</si>
  <si>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</si>
  <si>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</si>
  <si>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</si>
  <si>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</si>
  <si>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</si>
  <si>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</si>
  <si>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</si>
  <si>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</si>
  <si>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</si>
  <si>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</si>
  <si>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</si>
  <si>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</si>
  <si>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</si>
  <si>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</si>
  <si>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</si>
  <si>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</si>
  <si>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</si>
  <si>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</si>
  <si>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</si>
  <si>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</si>
  <si>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</si>
  <si>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</si>
  <si>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</si>
  <si>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</si>
  <si>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</si>
  <si>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</si>
  <si>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</si>
  <si>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</si>
  <si>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</si>
  <si>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</si>
  <si>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</si>
  <si>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</si>
  <si>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</si>
  <si>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</si>
  <si>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</si>
  <si>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</si>
  <si>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</si>
  <si>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</si>
  <si>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</si>
  <si>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</si>
  <si>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</si>
  <si>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</si>
  <si>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</si>
  <si>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</si>
  <si>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</si>
  <si>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</si>
  <si>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</si>
  <si>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</si>
  <si>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</si>
  <si>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</si>
  <si>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</si>
  <si>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</si>
  <si>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</si>
  <si>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</si>
  <si>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</si>
  <si>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</si>
  <si>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</si>
  <si>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</si>
  <si>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</si>
  <si>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</si>
  <si>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</si>
  <si>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</si>
  <si>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</si>
  <si>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</si>
  <si>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</si>
  <si>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</si>
  <si>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</si>
  <si>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</si>
  <si>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</si>
  <si>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</si>
  <si>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</si>
  <si>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</si>
  <si>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</si>
  <si>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</si>
  <si>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</si>
  <si>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</si>
  <si>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</si>
  <si>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</si>
  <si>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</si>
  <si>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</si>
  <si>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</si>
  <si>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</si>
  <si>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</si>
  <si>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</si>
  <si>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</si>
  <si>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</si>
  <si>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</si>
  <si>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</si>
  <si>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</si>
  <si>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</si>
  <si>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</si>
  <si>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</si>
  <si>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</si>
  <si>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</si>
  <si>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</si>
  <si>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</si>
  <si>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</si>
  <si>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</si>
  <si>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</si>
  <si>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</si>
  <si>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</si>
  <si>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</si>
  <si>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</si>
  <si>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</si>
  <si>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</si>
  <si>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</si>
  <si>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</si>
  <si>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</si>
  <si>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</si>
  <si>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</si>
  <si>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</si>
  <si>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</si>
  <si>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</si>
  <si>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</si>
  <si>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</si>
  <si>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</si>
  <si>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</si>
  <si>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</si>
  <si>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</si>
  <si>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</si>
  <si>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</si>
  <si>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</si>
  <si>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</si>
  <si>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</si>
  <si>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</si>
  <si>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</si>
  <si>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</si>
  <si>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</si>
  <si>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</si>
  <si>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</si>
  <si>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</si>
  <si>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</si>
  <si>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</si>
  <si>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</si>
  <si>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</si>
  <si>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</si>
  <si>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</si>
  <si>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</si>
  <si>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</si>
  <si>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</si>
  <si>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</si>
  <si>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</si>
  <si>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</si>
  <si>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</si>
  <si>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</si>
  <si>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</si>
  <si>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</si>
  <si>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</si>
  <si>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</si>
  <si>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</si>
  <si>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</si>
  <si>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</si>
  <si>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</si>
  <si>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</si>
  <si>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</si>
  <si>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</si>
  <si>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</si>
  <si>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</si>
  <si>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</si>
  <si>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</si>
  <si>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</si>
  <si>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</si>
  <si>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</si>
  <si>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</si>
  <si>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</si>
  <si>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</si>
  <si>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</si>
  <si>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</si>
  <si>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</si>
  <si>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</si>
  <si>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</si>
  <si>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</si>
  <si>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</si>
  <si>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</si>
  <si>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</si>
  <si>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</si>
  <si>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</si>
  <si>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</si>
  <si>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</si>
  <si>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</si>
  <si>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</si>
  <si>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</si>
  <si>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</si>
  <si>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</si>
  <si>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</si>
  <si>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</si>
  <si>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</si>
  <si>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</si>
  <si>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</si>
  <si>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</si>
  <si>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</si>
  <si>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</si>
  <si>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</si>
  <si>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</si>
  <si>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</si>
  <si>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</si>
  <si>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</si>
  <si>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</si>
  <si>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</si>
  <si>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</si>
  <si>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</si>
  <si>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</si>
  <si>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</si>
  <si>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</si>
  <si>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</si>
  <si>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</si>
  <si>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</si>
  <si>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</si>
  <si>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</si>
  <si>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</si>
  <si>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</si>
  <si>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</si>
  <si>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</si>
  <si>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</si>
  <si>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</si>
  <si>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</si>
  <si>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</si>
  <si>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</si>
  <si>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</si>
  <si>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</si>
  <si>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</si>
  <si>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</si>
  <si>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</si>
  <si>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</si>
  <si>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</si>
  <si>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</si>
  <si>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</si>
  <si>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</si>
  <si>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</si>
  <si>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</si>
  <si>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</si>
  <si>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</si>
  <si>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</si>
  <si>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</si>
  <si>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</si>
  <si>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</si>
  <si>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</si>
  <si>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</si>
  <si>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</si>
  <si>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</si>
  <si>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</si>
  <si>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</si>
  <si>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</si>
  <si>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</si>
  <si>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</si>
  <si>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</si>
  <si>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</si>
  <si>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</si>
  <si>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</si>
  <si>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</si>
  <si>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</si>
  <si>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</si>
  <si>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</si>
  <si>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</si>
  <si>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</si>
  <si>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</si>
  <si>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</si>
  <si>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</si>
  <si>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</si>
  <si>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</si>
  <si>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</si>
  <si>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</si>
  <si>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</si>
  <si>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</si>
  <si>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</si>
  <si>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</si>
  <si>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</si>
  <si>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</si>
  <si>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</si>
  <si>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</si>
  <si>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</si>
  <si>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</si>
  <si>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</si>
  <si>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</si>
  <si>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</si>
  <si>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</si>
  <si>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</si>
  <si>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</si>
  <si>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</si>
  <si>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</si>
  <si>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</si>
  <si>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</si>
  <si>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</si>
  <si>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</si>
  <si>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</si>
  <si>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</si>
  <si>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</si>
  <si>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</si>
  <si>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</si>
  <si>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</si>
  <si>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</si>
  <si>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</si>
  <si>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</si>
  <si>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</si>
  <si>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</si>
  <si>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</si>
  <si>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</si>
  <si>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</si>
  <si>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</si>
  <si>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</si>
  <si>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</si>
  <si>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</si>
  <si>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</si>
  <si>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</si>
  <si>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</si>
  <si>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</si>
  <si>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</si>
  <si>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</si>
  <si>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</si>
  <si>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</si>
  <si>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</si>
  <si>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</si>
  <si>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</si>
  <si>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</si>
  <si>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</si>
  <si>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</si>
  <si>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</si>
  <si>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</si>
  <si>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</si>
  <si>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</si>
  <si>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</si>
  <si>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</si>
  <si>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</si>
  <si>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</si>
  <si>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</si>
  <si>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</si>
  <si>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</si>
  <si>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</si>
  <si>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</si>
  <si>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</si>
  <si>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</si>
  <si>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</si>
  <si>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</si>
  <si>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</si>
  <si>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</si>
  <si>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</si>
  <si>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</si>
  <si>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</si>
  <si>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</si>
  <si>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</si>
  <si>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</si>
  <si>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</si>
  <si>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</si>
  <si>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</si>
  <si>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</si>
  <si>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</si>
  <si>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</si>
  <si>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</si>
  <si>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</si>
  <si>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</si>
  <si>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</si>
  <si>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</si>
  <si>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</si>
  <si>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</si>
  <si>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</si>
  <si>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</si>
  <si>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</si>
  <si>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</si>
  <si>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</si>
  <si>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</si>
  <si>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</si>
  <si>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</si>
  <si>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</si>
  <si>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</si>
  <si>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</si>
  <si>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</si>
  <si>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</si>
  <si>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</si>
  <si>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</si>
  <si>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</si>
  <si>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</si>
  <si>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</si>
  <si>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</si>
  <si>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</si>
  <si>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</si>
  <si>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</si>
  <si>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</si>
  <si>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</si>
  <si>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</si>
  <si>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</si>
  <si>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</si>
  <si>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</si>
  <si>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</si>
  <si>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</si>
  <si>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</si>
  <si>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</si>
  <si>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</si>
  <si>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</si>
  <si>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</si>
  <si>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</si>
  <si>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</si>
  <si>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</si>
  <si>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</si>
  <si>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</si>
  <si>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</si>
  <si>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</si>
  <si>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</si>
  <si>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</si>
  <si>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</si>
  <si>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</si>
  <si>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</si>
  <si>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</si>
  <si>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</si>
  <si>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</si>
  <si>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</si>
  <si>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</si>
  <si>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</si>
  <si>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</si>
  <si>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</si>
  <si>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</si>
  <si>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</si>
  <si>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</si>
  <si>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</si>
  <si>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</si>
  <si>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</si>
  <si>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</si>
  <si>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</si>
  <si>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</si>
  <si>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</si>
  <si>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</si>
  <si>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</si>
  <si>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</si>
  <si>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</si>
  <si>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</si>
  <si>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</si>
  <si>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</si>
  <si>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</si>
  <si>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</si>
  <si>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</si>
  <si>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</si>
  <si>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</si>
  <si>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</si>
  <si>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</si>
  <si>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</si>
  <si>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</si>
  <si>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</si>
  <si>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</si>
  <si>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</si>
  <si>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</si>
  <si>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</si>
  <si>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</si>
  <si>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</si>
  <si>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</si>
  <si>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</si>
  <si>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</si>
  <si>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</si>
  <si>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</si>
  <si>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</si>
  <si>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</si>
  <si>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</si>
  <si>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</si>
  <si>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</si>
  <si>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</si>
  <si>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</si>
  <si>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</si>
  <si>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</si>
  <si>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</si>
  <si>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</si>
  <si>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</si>
  <si>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</si>
  <si>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</si>
  <si>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</si>
  <si>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</si>
  <si>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</si>
  <si>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</si>
  <si>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</si>
  <si>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</si>
  <si>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</si>
  <si>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</si>
  <si>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</si>
  <si>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</si>
  <si>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</si>
  <si>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</si>
  <si>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</si>
  <si>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</si>
  <si>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</si>
  <si>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</si>
  <si>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</si>
  <si>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</si>
  <si>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</si>
  <si>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</si>
  <si>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</si>
  <si>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</si>
  <si>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</si>
  <si>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</si>
  <si>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</si>
  <si>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</si>
  <si>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</si>
  <si>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</si>
  <si>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</si>
  <si>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</si>
  <si>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</si>
  <si>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</si>
  <si>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</si>
  <si>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</si>
  <si>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</si>
  <si>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</si>
  <si>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</si>
  <si>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</si>
  <si>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</si>
  <si>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</si>
  <si>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</si>
  <si>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</si>
  <si>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</si>
  <si>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</si>
  <si>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</si>
  <si>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</si>
  <si>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</si>
  <si>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</si>
  <si>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</si>
  <si>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</si>
  <si>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</si>
  <si>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</si>
  <si>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</si>
  <si>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</si>
  <si>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</si>
  <si>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</si>
  <si>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</si>
  <si>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</si>
  <si>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</si>
  <si>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</si>
  <si>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</si>
  <si>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</si>
  <si>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</si>
  <si>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</si>
  <si>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</si>
  <si>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</si>
  <si>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</si>
  <si>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</si>
  <si>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</si>
  <si>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</si>
  <si>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</si>
  <si>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</si>
  <si>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</si>
  <si>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</si>
  <si>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</si>
  <si>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</si>
  <si>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</si>
  <si>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</si>
  <si>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</si>
  <si>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</si>
  <si>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</si>
  <si>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</si>
  <si>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</si>
  <si>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</si>
  <si>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</si>
  <si>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</si>
  <si>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</si>
  <si>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</si>
  <si>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</si>
  <si>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</si>
  <si>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</si>
  <si>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</si>
  <si>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</si>
  <si>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</si>
  <si>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</si>
  <si>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</si>
  <si>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</si>
  <si>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</si>
  <si>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</si>
  <si>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</si>
  <si>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</si>
  <si>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</si>
  <si>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</si>
  <si>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</si>
  <si>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</si>
  <si>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</si>
  <si>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</si>
  <si>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</si>
  <si>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</si>
  <si>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</si>
  <si>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</si>
  <si>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</si>
  <si>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</si>
  <si>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</si>
  <si>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</si>
  <si>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</si>
  <si>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</si>
  <si>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</si>
  <si>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</si>
  <si>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</si>
  <si>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</si>
  <si>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</si>
  <si>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</si>
  <si>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</si>
  <si>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</si>
  <si>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</si>
  <si>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</si>
  <si>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</si>
  <si>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</si>
  <si>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</si>
  <si>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</si>
  <si>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</si>
  <si>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</si>
  <si>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</si>
  <si>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</si>
  <si>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</si>
  <si>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</si>
  <si>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</si>
  <si>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</si>
  <si>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</si>
  <si>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</si>
  <si>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</si>
  <si>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</si>
  <si>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</si>
  <si>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</si>
  <si>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</si>
  <si>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</si>
  <si>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</si>
  <si>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</si>
  <si>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</si>
  <si>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</si>
  <si>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</si>
  <si>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</si>
  <si>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</si>
  <si>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</si>
  <si>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</si>
  <si>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</si>
  <si>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</si>
  <si>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</si>
  <si>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</si>
  <si>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</si>
  <si>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</si>
  <si>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</si>
  <si>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</si>
  <si>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</si>
  <si>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</si>
  <si>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</si>
  <si>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</si>
  <si>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</si>
  <si>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</si>
  <si>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</si>
  <si>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</si>
  <si>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</si>
  <si>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</si>
  <si>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</si>
  <si>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</si>
  <si>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</si>
  <si>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</si>
  <si>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</si>
  <si>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</si>
  <si>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</si>
  <si>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</si>
  <si>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</si>
  <si>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</si>
  <si>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</si>
  <si>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</si>
  <si>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</si>
  <si>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</si>
  <si>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</si>
  <si>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</si>
  <si>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</si>
  <si>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</si>
  <si>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</si>
  <si>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</si>
  <si>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</si>
  <si>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</si>
  <si>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</si>
  <si>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</si>
  <si>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</si>
  <si>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</si>
  <si>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</si>
  <si>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</si>
  <si>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</si>
  <si>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</si>
  <si>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</si>
  <si>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</si>
  <si>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</si>
  <si>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</si>
  <si>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</si>
  <si>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</si>
  <si>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</si>
  <si>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</si>
  <si>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</si>
  <si>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</si>
  <si>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</si>
  <si>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</si>
  <si>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</si>
  <si>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</si>
  <si>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</si>
  <si>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</si>
  <si>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</si>
  <si>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</si>
  <si>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</si>
  <si>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</si>
  <si>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</si>
  <si>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</si>
  <si>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</si>
  <si>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</si>
  <si>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</si>
  <si>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</si>
  <si>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</si>
  <si>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</si>
  <si>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</si>
  <si>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</si>
  <si>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</si>
  <si>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</si>
  <si>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</si>
  <si>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</si>
  <si>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</si>
  <si>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</si>
  <si>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</si>
  <si>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</si>
  <si>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</si>
  <si>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</si>
  <si>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</si>
  <si>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</si>
  <si>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</si>
  <si>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</si>
  <si>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</si>
  <si>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</si>
  <si>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</si>
  <si>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</si>
  <si>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</si>
  <si>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</si>
  <si>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</si>
  <si>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</si>
  <si>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</si>
  <si>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</si>
  <si>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</si>
  <si>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</si>
  <si>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</si>
  <si>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</si>
  <si>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</si>
  <si>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</si>
  <si>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</si>
  <si>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</si>
  <si>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</si>
  <si>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</si>
  <si>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</si>
  <si>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</si>
  <si>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</si>
  <si>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</si>
  <si>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</si>
  <si>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</si>
  <si>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</si>
  <si>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</si>
  <si>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</si>
  <si>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</si>
  <si>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</si>
  <si>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</si>
  <si>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</si>
  <si>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</si>
  <si>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</si>
  <si>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</si>
  <si>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</si>
  <si>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</si>
  <si>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</si>
  <si>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</si>
  <si>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</si>
  <si>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</si>
  <si>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</si>
  <si>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</si>
  <si>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</si>
  <si>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</si>
  <si>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</si>
  <si>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</si>
  <si>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</si>
  <si>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</si>
  <si>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</si>
  <si>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</si>
  <si>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</si>
  <si>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</si>
  <si>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</si>
  <si>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</si>
  <si>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</si>
  <si>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</si>
  <si>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</si>
  <si>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</si>
  <si>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</si>
  <si>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</si>
  <si>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</si>
  <si>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</si>
  <si>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</si>
  <si>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</si>
  <si>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</si>
  <si>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</si>
  <si>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</si>
  <si>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</si>
  <si>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</si>
  <si>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</si>
  <si>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</si>
  <si>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</si>
  <si>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</si>
  <si>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</si>
  <si>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</si>
  <si>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</si>
  <si>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</si>
  <si>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</si>
  <si>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</si>
  <si>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</si>
  <si>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</si>
  <si>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</si>
  <si>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</si>
  <si>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</si>
  <si>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</si>
  <si>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</si>
  <si>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</si>
  <si>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</si>
  <si>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</si>
  <si>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</si>
  <si>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</si>
  <si>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</si>
  <si>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</si>
  <si>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</si>
  <si>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</si>
  <si>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</si>
  <si>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</si>
  <si>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</si>
  <si>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</si>
  <si>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</si>
  <si>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</si>
  <si>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</si>
  <si>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</si>
  <si>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</si>
  <si>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</si>
  <si>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</si>
  <si>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</si>
  <si>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</si>
  <si>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</si>
  <si>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</si>
  <si>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</si>
  <si>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</si>
  <si>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</si>
  <si>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</si>
  <si>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</si>
  <si>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</si>
  <si>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</si>
  <si>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</si>
  <si>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</si>
  <si>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</si>
  <si>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</si>
  <si>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</si>
  <si>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</si>
  <si>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</si>
  <si>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</si>
  <si>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</si>
  <si>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</si>
  <si>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</si>
  <si>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</si>
  <si>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</si>
  <si>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</si>
  <si>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</si>
  <si>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</si>
  <si>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</si>
  <si>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</si>
  <si>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</si>
  <si>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</si>
  <si>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</si>
  <si>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</si>
  <si>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</si>
  <si>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</si>
  <si>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</si>
  <si>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</si>
  <si>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</si>
  <si>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</si>
  <si>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</si>
  <si>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</si>
  <si>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</si>
  <si>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</si>
  <si>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</si>
  <si>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</si>
  <si>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</si>
  <si>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</si>
  <si>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</si>
  <si>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</si>
  <si>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</si>
  <si>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</si>
  <si>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</si>
  <si>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</si>
  <si>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</si>
  <si>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</si>
  <si>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</si>
  <si>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</si>
  <si>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</si>
  <si>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</si>
  <si>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</si>
  <si>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</si>
  <si>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</si>
  <si>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</si>
  <si>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</si>
  <si>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</si>
  <si>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</si>
  <si>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</si>
  <si>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</si>
  <si>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</si>
  <si>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</si>
  <si>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</si>
  <si>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</si>
  <si>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</si>
  <si>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</si>
  <si>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</si>
  <si>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</si>
  <si>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</si>
  <si>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</si>
  <si>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</si>
  <si>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</si>
  <si>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</si>
  <si>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</si>
  <si>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</si>
  <si>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</si>
  <si>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</si>
  <si>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</si>
  <si>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</si>
  <si>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</si>
  <si>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</si>
  <si>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</si>
  <si>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</si>
  <si>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</si>
  <si>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</si>
  <si>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</si>
  <si>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</si>
  <si>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</si>
  <si>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</si>
  <si>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</si>
  <si>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</si>
  <si>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</si>
  <si>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</si>
  <si>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</si>
  <si>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</si>
  <si>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</si>
  <si>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</si>
  <si>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</si>
  <si>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</si>
  <si>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</si>
  <si>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</si>
  <si>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</si>
  <si>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</si>
  <si>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</si>
  <si>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</si>
  <si>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</si>
  <si>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</si>
  <si>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</si>
  <si>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</si>
  <si>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</si>
  <si>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</si>
  <si>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</si>
  <si>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</si>
  <si>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</si>
  <si>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</si>
  <si>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</si>
  <si>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</si>
  <si>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</si>
  <si>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</si>
  <si>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</si>
  <si>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</si>
  <si>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</si>
  <si>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</si>
  <si>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</si>
  <si>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</si>
  <si>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</si>
  <si>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</si>
  <si>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</si>
  <si>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</si>
  <si>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</si>
  <si>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</si>
  <si>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</si>
  <si>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</si>
  <si>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</si>
  <si>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</si>
  <si>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</si>
  <si>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</si>
  <si>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</si>
  <si>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</si>
  <si>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</si>
  <si>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</si>
  <si>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</si>
  <si>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</si>
  <si>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</si>
  <si>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</si>
  <si>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</si>
  <si>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</si>
  <si>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</si>
  <si>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</si>
  <si>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</si>
  <si>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</si>
  <si>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</si>
  <si>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</si>
  <si>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</si>
  <si>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</si>
  <si>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</si>
  <si>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</si>
  <si>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</si>
  <si>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</si>
  <si>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</si>
  <si>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</si>
  <si>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</si>
  <si>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</si>
  <si>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</si>
  <si>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</si>
  <si>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</si>
  <si>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</si>
  <si>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</si>
  <si>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</si>
  <si>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</si>
  <si>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</si>
  <si>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</si>
  <si>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</si>
  <si>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</si>
  <si>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</si>
  <si>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</si>
  <si>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</si>
  <si>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</si>
  <si>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</si>
  <si>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</si>
  <si>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</si>
  <si>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</si>
  <si>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</si>
  <si>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</si>
  <si>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</si>
  <si>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</si>
  <si>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</si>
  <si>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</si>
  <si>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</si>
  <si>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</si>
  <si>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</si>
  <si>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</si>
  <si>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</si>
  <si>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</si>
  <si>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</si>
  <si>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</si>
  <si>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</si>
  <si>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</si>
  <si>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</si>
  <si>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</si>
  <si>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</si>
  <si>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</si>
  <si>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</si>
  <si>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</si>
  <si>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</si>
  <si>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</si>
  <si>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</si>
  <si>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</si>
  <si>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</si>
  <si>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</si>
  <si>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</si>
  <si>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</si>
  <si>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</si>
  <si>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</si>
  <si>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</si>
  <si>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</si>
  <si>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</si>
  <si>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</si>
  <si>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</si>
  <si>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</si>
  <si>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</si>
  <si>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</si>
  <si>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</si>
  <si>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</si>
  <si>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</si>
  <si>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</si>
  <si>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</si>
  <si>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</si>
  <si>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</si>
  <si>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</si>
  <si>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</si>
  <si>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</si>
  <si>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</si>
  <si>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</si>
  <si>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</si>
  <si>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</si>
  <si>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</si>
  <si>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</si>
  <si>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</si>
  <si>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</si>
  <si>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</si>
  <si>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</si>
  <si>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</si>
  <si>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</si>
  <si>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</si>
  <si>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</si>
  <si>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</si>
  <si>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</si>
  <si>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</si>
  <si>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</si>
  <si>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</si>
  <si>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</si>
  <si>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</si>
  <si>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</si>
  <si>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</si>
  <si>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</si>
  <si>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</si>
  <si>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</si>
  <si>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</si>
  <si>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</si>
  <si>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</si>
  <si>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</si>
  <si>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</si>
  <si>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</si>
  <si>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</si>
  <si>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</si>
  <si>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</si>
  <si>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</si>
  <si>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</si>
  <si>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</si>
  <si>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</si>
  <si>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</si>
  <si>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</si>
  <si>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</si>
  <si>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</si>
  <si>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</si>
  <si>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</si>
  <si>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</si>
  <si>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</si>
  <si>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</si>
  <si>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</si>
  <si>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</si>
  <si>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</si>
  <si>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</si>
  <si>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</si>
  <si>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</si>
  <si>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</si>
  <si>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</si>
  <si>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</si>
  <si>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</si>
  <si>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</si>
  <si>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</si>
  <si>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</si>
  <si>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</si>
  <si>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</si>
  <si>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</si>
  <si>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</si>
  <si>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</si>
  <si>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</si>
  <si>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</si>
  <si>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</si>
  <si>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</si>
  <si>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</si>
  <si>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</si>
  <si>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</si>
  <si>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</si>
  <si>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</si>
  <si>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</si>
  <si>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</si>
  <si>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</si>
  <si>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</si>
  <si>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</si>
  <si>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</si>
  <si>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</si>
  <si>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</si>
  <si>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</si>
  <si>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</si>
  <si>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</si>
  <si>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</si>
  <si>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</si>
  <si>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</si>
  <si>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</si>
  <si>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</si>
  <si>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</si>
  <si>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</si>
  <si>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</si>
  <si>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</si>
  <si>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</si>
  <si>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</si>
  <si>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</si>
  <si>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</si>
  <si>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</si>
  <si>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</si>
  <si>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</si>
  <si>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</si>
  <si>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</si>
  <si>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</si>
  <si>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</si>
  <si>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</si>
  <si>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</si>
  <si>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</si>
  <si>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</si>
  <si>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</si>
  <si>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</si>
  <si>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</si>
  <si>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</si>
  <si>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</si>
  <si>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</si>
  <si>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</si>
  <si>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</si>
  <si>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</si>
  <si>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</si>
  <si>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</si>
  <si>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</si>
  <si>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</si>
  <si>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</si>
  <si>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</si>
  <si>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</si>
  <si>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</si>
  <si>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</si>
  <si>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</si>
  <si>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</si>
  <si>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</si>
  <si>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</si>
  <si>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</si>
  <si>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</si>
  <si>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</si>
  <si>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</si>
  <si>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</si>
  <si>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</si>
  <si>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</si>
  <si>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</si>
  <si>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</si>
  <si>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</si>
  <si>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</si>
  <si>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</si>
  <si>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</si>
  <si>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</si>
  <si>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</si>
  <si>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</si>
  <si>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</si>
  <si>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</si>
  <si>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</si>
  <si>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</si>
  <si>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</si>
  <si>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</si>
  <si>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</si>
  <si>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</si>
  <si>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</si>
  <si>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</si>
  <si>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</si>
  <si>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</si>
  <si>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</si>
  <si>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</si>
  <si>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</si>
  <si>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</si>
  <si>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</si>
  <si>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</si>
  <si>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</si>
  <si>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</si>
  <si>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</si>
  <si>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</si>
  <si>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</si>
  <si>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</si>
  <si>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</si>
  <si>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</si>
  <si>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</si>
  <si>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</si>
  <si>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</si>
  <si>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</si>
  <si>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</si>
  <si>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</si>
  <si>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</si>
  <si>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</si>
  <si>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</si>
  <si>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</si>
  <si>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</si>
  <si>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</si>
  <si>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</si>
  <si>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</si>
  <si>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</si>
  <si>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</si>
  <si>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</si>
  <si>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</si>
  <si>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</si>
  <si>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</si>
  <si>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</si>
  <si>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</si>
  <si>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</si>
  <si>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</si>
  <si>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</si>
  <si>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</si>
  <si>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</si>
  <si>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</si>
  <si>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</si>
  <si>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</si>
  <si>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</si>
  <si>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</si>
  <si>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</si>
  <si>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</si>
  <si>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</si>
  <si>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</si>
  <si>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</si>
  <si>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</si>
  <si>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</si>
  <si>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</si>
  <si>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</si>
  <si>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</si>
  <si>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</si>
  <si>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</si>
  <si>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</si>
  <si>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</si>
  <si>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</si>
  <si>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</si>
  <si>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</si>
  <si>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</si>
  <si>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</si>
  <si>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</si>
  <si>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</si>
  <si>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</si>
  <si>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</si>
  <si>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</si>
  <si>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</si>
  <si>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</si>
  <si>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</si>
  <si>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</si>
  <si>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</si>
  <si>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</si>
  <si>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</si>
  <si>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</si>
  <si>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</si>
  <si>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</si>
  <si>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</si>
  <si>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</si>
  <si>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</si>
  <si>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</si>
  <si>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</si>
  <si>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</si>
  <si>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</si>
  <si>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</si>
  <si>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</si>
  <si>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</si>
  <si>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</si>
  <si>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</si>
  <si>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</si>
  <si>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</si>
  <si>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</si>
  <si>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</si>
  <si>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</si>
  <si>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</si>
  <si>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</si>
  <si>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</si>
  <si>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</si>
  <si>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</si>
  <si>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</si>
  <si>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</si>
  <si>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</si>
  <si>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</si>
  <si>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</si>
  <si>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</si>
  <si>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</si>
  <si>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</si>
  <si>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</si>
  <si>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</si>
  <si>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</si>
  <si>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</si>
  <si>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</si>
  <si>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</si>
  <si>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</si>
  <si>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</si>
  <si>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</si>
  <si>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</si>
  <si>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</si>
  <si>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</si>
  <si>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</si>
  <si>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</si>
  <si>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</si>
  <si>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</si>
  <si>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</si>
  <si>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</si>
  <si>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</si>
  <si>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</si>
  <si>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</si>
  <si>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</si>
  <si>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</si>
  <si>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</si>
  <si>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</si>
  <si>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</si>
  <si>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</si>
  <si>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</si>
  <si>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</si>
  <si>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</si>
  <si>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</si>
  <si>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</si>
  <si>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</si>
  <si>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</si>
  <si>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</si>
  <si>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</si>
  <si>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</si>
  <si>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</si>
  <si>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</si>
  <si>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</si>
  <si>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</si>
  <si>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</si>
  <si>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</si>
  <si>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</si>
  <si>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</si>
  <si>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</si>
  <si>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</si>
  <si>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</si>
  <si>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</si>
  <si>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</si>
  <si>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</si>
  <si>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</si>
  <si>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</si>
  <si>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</si>
  <si>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</si>
  <si>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</si>
  <si>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</si>
  <si>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</si>
  <si>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</si>
  <si>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</si>
  <si>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</si>
  <si>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</si>
  <si>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</si>
  <si>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</si>
  <si>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</si>
  <si>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</si>
  <si>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</si>
  <si>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</si>
  <si>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</si>
  <si>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</si>
  <si>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</si>
  <si>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</si>
  <si>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</si>
  <si>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</si>
  <si>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</si>
  <si>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</si>
  <si>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</si>
  <si>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</si>
  <si>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</si>
  <si>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</si>
  <si>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</si>
  <si>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</si>
  <si>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</si>
  <si>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</si>
  <si>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</si>
  <si>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</si>
  <si>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</si>
  <si>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</si>
  <si>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</si>
  <si>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</si>
  <si>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</si>
  <si>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</si>
  <si>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</si>
  <si>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</si>
  <si>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</si>
  <si>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</si>
  <si>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</si>
  <si>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</si>
  <si>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</si>
  <si>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</si>
  <si>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</si>
  <si>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</si>
  <si>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</si>
  <si>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</si>
  <si>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</si>
  <si>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</si>
  <si>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</si>
  <si>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</si>
  <si>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</si>
  <si>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</si>
  <si>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</si>
  <si>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</si>
  <si>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</si>
  <si>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</si>
  <si>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</si>
  <si>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</si>
  <si>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</si>
  <si>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</si>
  <si>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</si>
  <si>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</si>
  <si>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</si>
  <si>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</si>
  <si>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</si>
  <si>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</si>
  <si>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</si>
  <si>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</si>
  <si>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</si>
  <si>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</si>
  <si>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</si>
  <si>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</si>
  <si>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</si>
  <si>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</si>
  <si>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</si>
  <si>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</si>
  <si>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</si>
  <si>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</si>
  <si>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</si>
  <si>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</si>
  <si>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</si>
  <si>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</si>
  <si>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</si>
  <si>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</si>
  <si>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</si>
  <si>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</si>
  <si>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</si>
  <si>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</si>
  <si>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</si>
  <si>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</si>
  <si>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</si>
  <si>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</si>
  <si>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</si>
  <si>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</si>
  <si>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</si>
  <si>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</si>
  <si>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</si>
  <si>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</si>
  <si>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</si>
  <si>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</si>
  <si>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</si>
  <si>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</si>
  <si>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</si>
  <si>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</si>
  <si>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</si>
  <si>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</si>
  <si>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</si>
  <si>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</si>
  <si>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</si>
  <si>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</si>
  <si>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</si>
  <si>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</si>
  <si>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</si>
  <si>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</si>
  <si>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</si>
  <si>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</si>
  <si>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</si>
  <si>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</si>
  <si>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</si>
  <si>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</si>
  <si>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</si>
  <si>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</si>
  <si>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</si>
  <si>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</si>
  <si>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</si>
  <si>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</si>
  <si>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</si>
  <si>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</si>
  <si>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</si>
  <si>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</si>
  <si>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</si>
  <si>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</si>
  <si>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</si>
  <si>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</si>
  <si>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</si>
  <si>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</si>
  <si>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</si>
  <si>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</si>
  <si>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</si>
  <si>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</si>
  <si>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</si>
  <si>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</si>
  <si>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</si>
  <si>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</si>
  <si>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</si>
  <si>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</si>
  <si>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</si>
  <si>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</si>
  <si>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</si>
  <si>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</si>
  <si>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</si>
  <si>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</si>
  <si>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</si>
  <si>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</si>
  <si>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</si>
  <si>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</si>
  <si>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</si>
  <si>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</si>
  <si>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</si>
  <si>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</si>
  <si>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</si>
  <si>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</si>
  <si>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</si>
  <si>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</si>
  <si>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</si>
  <si>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</si>
  <si>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</si>
  <si>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</si>
  <si>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</si>
  <si>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</si>
  <si>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</si>
  <si>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</si>
  <si>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</si>
  <si>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</si>
  <si>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</si>
  <si>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</si>
  <si>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</si>
  <si>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</si>
  <si>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</si>
  <si>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</si>
  <si>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</si>
  <si>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</si>
  <si>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</si>
  <si>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</si>
  <si>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</si>
  <si>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</si>
  <si>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</si>
  <si>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</si>
  <si>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</si>
  <si>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</si>
  <si>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</si>
  <si>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</si>
  <si>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</si>
  <si>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</si>
  <si>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</si>
  <si>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</si>
  <si>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</si>
  <si>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</si>
  <si>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</si>
  <si>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</si>
  <si>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</si>
  <si>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</si>
  <si>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</si>
  <si>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</si>
  <si>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</si>
  <si>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</si>
  <si>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</si>
  <si>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</si>
  <si>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</si>
  <si>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</si>
  <si>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</si>
  <si>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</si>
  <si>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</si>
  <si>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</si>
  <si>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</si>
  <si>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</si>
  <si>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</si>
  <si>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</si>
  <si>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</si>
  <si>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</si>
  <si>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</si>
  <si>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</si>
  <si>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</si>
  <si>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</si>
  <si>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</si>
  <si>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</si>
  <si>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</si>
  <si>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</si>
  <si>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</si>
  <si>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</si>
  <si>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</si>
  <si>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</si>
  <si>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</si>
  <si>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</si>
  <si>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</si>
  <si>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</si>
  <si>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</si>
  <si>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</si>
  <si>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</si>
  <si>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</si>
  <si>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</si>
  <si>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</si>
  <si>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</si>
  <si>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</si>
  <si>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</si>
  <si>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</si>
  <si>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</si>
  <si>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</si>
  <si>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</si>
  <si>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</si>
  <si>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</si>
  <si>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</si>
  <si>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</si>
  <si>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</si>
  <si>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</si>
  <si>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</si>
  <si>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</si>
  <si>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</si>
  <si>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</si>
  <si>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</si>
  <si>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</si>
  <si>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</si>
  <si>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</si>
  <si>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</si>
  <si>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</si>
  <si>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</si>
  <si>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</si>
  <si>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</si>
  <si>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</si>
  <si>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</si>
  <si>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</si>
  <si>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</si>
  <si>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</si>
  <si>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</si>
  <si>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</si>
  <si>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</si>
  <si>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</si>
  <si>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</si>
  <si>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</si>
  <si>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</si>
  <si>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</si>
  <si>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</si>
  <si>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</si>
  <si>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</si>
  <si>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</si>
  <si>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</si>
  <si>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</si>
  <si>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</si>
  <si>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</si>
  <si>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</si>
  <si>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</si>
  <si>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</si>
  <si>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</si>
  <si>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</si>
  <si>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</si>
  <si>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</si>
  <si>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</si>
  <si>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</si>
  <si>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</si>
  <si>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</si>
  <si>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</si>
  <si>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</si>
  <si>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</si>
  <si>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</si>
  <si>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</si>
  <si>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</si>
  <si>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</si>
  <si>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</si>
  <si>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</si>
  <si>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</si>
  <si>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</si>
  <si>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</si>
  <si>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</si>
  <si>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</si>
  <si>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</si>
  <si>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</si>
  <si>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</si>
  <si>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</si>
  <si>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</si>
  <si>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</si>
  <si>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</si>
  <si>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</si>
  <si>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</si>
  <si>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</si>
  <si>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</si>
  <si>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</si>
  <si>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</si>
  <si>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</si>
  <si>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</si>
  <si>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</si>
  <si>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</si>
  <si>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</si>
  <si>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</si>
  <si>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</si>
  <si>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</si>
  <si>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</si>
  <si>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</si>
  <si>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</si>
  <si>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</si>
  <si>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</si>
  <si>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</si>
  <si>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</si>
  <si>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</si>
  <si>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</si>
  <si>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</si>
  <si>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</si>
  <si>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</si>
  <si>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</si>
  <si>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</si>
  <si>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</si>
  <si>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</si>
  <si>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</si>
  <si>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</si>
  <si>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</si>
  <si>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</si>
  <si>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</si>
  <si>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</si>
  <si>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</si>
  <si>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</si>
  <si>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</si>
  <si>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</si>
  <si>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</si>
  <si>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</si>
  <si>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</si>
  <si>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</si>
  <si>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</si>
  <si>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</si>
  <si>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</si>
  <si>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</si>
  <si>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</si>
  <si>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</si>
  <si>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</si>
  <si>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</si>
  <si>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</si>
  <si>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</si>
  <si>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</si>
  <si>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</si>
  <si>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</si>
  <si>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</si>
  <si>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</si>
  <si>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</si>
  <si>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</si>
  <si>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</si>
  <si>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</si>
  <si>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</si>
  <si>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</si>
  <si>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</si>
  <si>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</si>
  <si>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</si>
  <si>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</si>
  <si>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</si>
  <si>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</si>
  <si>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</si>
  <si>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</si>
  <si>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</si>
  <si>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</si>
  <si>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</si>
  <si>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</si>
  <si>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</si>
  <si>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</si>
  <si>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</si>
  <si>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</si>
  <si>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</si>
  <si>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</si>
  <si>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</si>
  <si>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</si>
  <si>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</si>
  <si>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</si>
  <si>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</si>
  <si>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</si>
  <si>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</si>
  <si>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</si>
  <si>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</si>
  <si>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</si>
  <si>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</si>
  <si>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</si>
  <si>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</si>
  <si>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</si>
  <si>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</si>
  <si>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</si>
  <si>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</si>
  <si>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</si>
  <si>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</si>
  <si>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</si>
  <si>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</si>
  <si>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</si>
  <si>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</si>
  <si>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</si>
  <si>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</si>
  <si>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</si>
  <si>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</si>
  <si>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</si>
  <si>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</si>
  <si>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</si>
  <si>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</si>
  <si>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</si>
  <si>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</si>
  <si>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</si>
  <si>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</si>
  <si>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</si>
  <si>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</si>
  <si>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</si>
  <si>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</si>
  <si>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</si>
  <si>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</si>
  <si>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</si>
  <si>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</si>
  <si>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</si>
  <si>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</si>
  <si>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</si>
  <si>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</si>
  <si>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</si>
  <si>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</si>
  <si>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</si>
  <si>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</si>
  <si>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</si>
  <si>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</si>
  <si>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</si>
  <si>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</si>
  <si>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</si>
  <si>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</si>
  <si>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</si>
  <si>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</si>
  <si>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</si>
  <si>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</si>
  <si>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</si>
  <si>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</si>
  <si>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</si>
  <si>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</si>
  <si>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</si>
  <si>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</si>
  <si>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</si>
  <si>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</si>
  <si>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</si>
  <si>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</si>
  <si>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</si>
  <si>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</si>
  <si>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</si>
  <si>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</si>
  <si>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</si>
  <si>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</si>
  <si>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</si>
  <si>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</si>
  <si>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</si>
  <si>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</si>
  <si>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</si>
  <si>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</si>
  <si>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</si>
  <si>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</si>
  <si>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</si>
  <si>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</si>
  <si>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</si>
  <si>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</si>
  <si>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</si>
  <si>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</si>
  <si>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</si>
  <si>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</si>
  <si>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</si>
  <si>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</si>
  <si>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</si>
  <si>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</si>
  <si>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</si>
  <si>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</si>
  <si>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</si>
  <si>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</si>
  <si>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</si>
  <si>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</si>
  <si>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</si>
  <si>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</si>
  <si>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</si>
  <si>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</si>
  <si>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</si>
  <si>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</si>
  <si>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</si>
  <si>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</si>
  <si>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</si>
  <si>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</si>
  <si>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</si>
  <si>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</si>
  <si>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</si>
  <si>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</si>
  <si>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</si>
  <si>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</si>
  <si>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</si>
  <si>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</si>
  <si>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</si>
  <si>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</si>
  <si>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</si>
  <si>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</si>
  <si>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</si>
  <si>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</si>
  <si>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</si>
  <si>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</si>
  <si>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</si>
  <si>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</si>
  <si>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</si>
  <si>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</si>
  <si>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</si>
  <si>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</si>
  <si>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</si>
  <si>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</si>
  <si>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</si>
  <si>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</si>
  <si>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</si>
  <si>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</si>
  <si>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</si>
  <si>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</si>
  <si>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</si>
  <si>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</si>
  <si>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</si>
  <si>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</si>
  <si>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</si>
  <si>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</si>
  <si>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</si>
  <si>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</si>
  <si>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</si>
  <si>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</si>
  <si>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</si>
  <si>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</si>
  <si>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</si>
  <si>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</si>
  <si>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</si>
  <si>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</si>
  <si>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</si>
  <si>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</si>
  <si>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</si>
  <si>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</si>
  <si>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</si>
  <si>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</si>
  <si>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</si>
  <si>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</si>
  <si>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</si>
  <si>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</si>
  <si>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</si>
  <si>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</si>
  <si>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</si>
  <si>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</si>
  <si>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</si>
  <si>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</si>
  <si>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</si>
  <si>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</si>
  <si>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</si>
  <si>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</si>
  <si>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</si>
  <si>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</si>
  <si>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</si>
  <si>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</si>
  <si>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</si>
  <si>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</si>
  <si>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</si>
  <si>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</si>
  <si>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</si>
  <si>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</si>
  <si>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</si>
  <si>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</si>
  <si>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</si>
  <si>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</si>
  <si>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</si>
  <si>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</si>
  <si>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</si>
  <si>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</si>
  <si>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</si>
  <si>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</si>
  <si>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</si>
  <si>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</si>
  <si>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</si>
  <si>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</si>
  <si>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</si>
  <si>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</si>
  <si>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</si>
  <si>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</si>
  <si>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</si>
  <si>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</si>
  <si>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</si>
  <si>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</si>
  <si>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</si>
  <si>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</si>
  <si>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</si>
  <si>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</si>
  <si>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</si>
  <si>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</si>
  <si>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</si>
  <si>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</si>
  <si>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</si>
  <si>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</si>
  <si>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</si>
  <si>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</si>
  <si>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</si>
  <si>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</si>
  <si>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</si>
  <si>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</si>
  <si>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</si>
  <si>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</si>
  <si>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</si>
  <si>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</si>
  <si>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</si>
  <si>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</si>
  <si>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</si>
  <si>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</si>
  <si>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</si>
  <si>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</si>
  <si>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</si>
  <si>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</si>
  <si>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</si>
  <si>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</si>
  <si>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</si>
  <si>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</si>
  <si>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</si>
  <si>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</si>
  <si>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</si>
  <si>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</si>
  <si>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</si>
  <si>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</si>
  <si>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</si>
  <si>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</si>
  <si>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</si>
  <si>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</si>
  <si>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</si>
  <si>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</si>
  <si>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</si>
  <si>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</si>
  <si>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</si>
  <si>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</si>
  <si>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</si>
  <si>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</si>
  <si>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</si>
  <si>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</si>
  <si>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</si>
  <si>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</si>
  <si>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</si>
  <si>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</si>
  <si>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</si>
  <si>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</si>
  <si>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</si>
  <si>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</si>
  <si>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</si>
  <si>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</si>
  <si>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</si>
  <si>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</si>
  <si>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</si>
  <si>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</si>
  <si>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</si>
  <si>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</si>
  <si>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</si>
  <si>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</si>
  <si>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</si>
  <si>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</si>
  <si>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</si>
  <si>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</si>
  <si>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</si>
  <si>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</si>
  <si>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</si>
  <si>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</si>
  <si>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</si>
  <si>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</si>
  <si>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</si>
  <si>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</si>
  <si>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</si>
  <si>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</si>
  <si>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</si>
  <si>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</si>
  <si>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</si>
  <si>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</si>
  <si>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</si>
  <si>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</si>
  <si>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</si>
  <si>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</si>
  <si>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</si>
  <si>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</si>
  <si>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</si>
  <si>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</si>
  <si>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</si>
  <si>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</si>
  <si>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</si>
  <si>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</si>
  <si>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</si>
  <si>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</si>
  <si>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</si>
  <si>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</si>
  <si>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</si>
  <si>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</si>
  <si>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</si>
  <si>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</si>
  <si>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</si>
  <si>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</si>
  <si>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</si>
  <si>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</si>
  <si>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</si>
  <si>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</si>
  <si>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</si>
  <si>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</si>
  <si>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</si>
  <si>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</si>
  <si>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</si>
  <si>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</si>
  <si>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</si>
  <si>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</si>
  <si>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</si>
  <si>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</si>
  <si>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</si>
  <si>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</si>
  <si>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</si>
  <si>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</si>
  <si>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</si>
  <si>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</si>
  <si>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</si>
  <si>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</si>
  <si>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</si>
  <si>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</si>
  <si>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</si>
  <si>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</si>
  <si>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</si>
  <si>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</si>
  <si>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</si>
  <si>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</si>
  <si>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</si>
  <si>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</si>
  <si>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</si>
  <si>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</si>
  <si>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</si>
  <si>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</si>
  <si>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</si>
  <si>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</si>
  <si>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</si>
  <si>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</si>
  <si>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</si>
  <si>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</si>
  <si>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</si>
  <si>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</si>
  <si>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</si>
  <si>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</si>
  <si>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</si>
  <si>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</si>
  <si>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</si>
  <si>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</si>
  <si>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</si>
  <si>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</si>
  <si>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</si>
  <si>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</si>
  <si>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</si>
  <si>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</si>
  <si>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</si>
  <si>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</si>
  <si>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</si>
  <si>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</si>
  <si>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</si>
  <si>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</si>
  <si>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</si>
  <si>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</si>
  <si>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</si>
  <si>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</si>
  <si>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</si>
  <si>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</si>
  <si>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</si>
  <si>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</si>
  <si>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</si>
  <si>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</si>
  <si>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</si>
  <si>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</si>
  <si>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</si>
  <si>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</si>
  <si>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</si>
  <si>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</si>
  <si>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</si>
  <si>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</si>
  <si>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</si>
  <si>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</si>
  <si>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</si>
  <si>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</si>
  <si>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</si>
  <si>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</si>
  <si>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</si>
  <si>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</si>
  <si>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</si>
  <si>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</si>
  <si>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</si>
  <si>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</si>
  <si>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</si>
  <si>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</si>
  <si>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</si>
  <si>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</si>
  <si>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</si>
  <si>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</si>
  <si>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</si>
  <si>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</si>
  <si>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</si>
  <si>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</si>
  <si>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</si>
  <si>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</si>
  <si>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</si>
  <si>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</si>
  <si>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</si>
  <si>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</si>
  <si>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</si>
  <si>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</si>
  <si>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</si>
  <si>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</si>
  <si>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</si>
  <si>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</si>
  <si>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</si>
  <si>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</si>
  <si>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</si>
  <si>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</si>
  <si>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</si>
  <si>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</si>
  <si>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</si>
  <si>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</si>
  <si>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</si>
  <si>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</si>
  <si>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</si>
  <si>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</si>
  <si>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</si>
  <si>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</si>
  <si>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</si>
  <si>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</si>
  <si>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</si>
  <si>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</si>
  <si>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</si>
  <si>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</si>
  <si>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</si>
  <si>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</si>
  <si>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</si>
  <si>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</si>
  <si>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</si>
  <si>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</si>
  <si>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</si>
  <si>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</si>
  <si>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</si>
  <si>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</si>
  <si>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</si>
  <si>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</si>
  <si>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</si>
  <si>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</si>
  <si>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</si>
  <si>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</si>
  <si>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</si>
  <si>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</si>
  <si>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</si>
  <si>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</si>
  <si>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</si>
  <si>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</si>
  <si>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</si>
  <si>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</si>
  <si>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</si>
  <si>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</si>
  <si>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</si>
  <si>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</si>
  <si>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</si>
  <si>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</si>
  <si>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</si>
  <si>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</si>
  <si>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</si>
  <si>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</si>
  <si>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</si>
  <si>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</si>
  <si>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</si>
  <si>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</si>
  <si>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</si>
  <si>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</si>
  <si>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</si>
  <si>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</si>
  <si>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</si>
  <si>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</si>
  <si>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</si>
  <si>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</si>
  <si>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</si>
  <si>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</si>
  <si>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</si>
  <si>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</si>
  <si>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</si>
  <si>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</si>
  <si>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</si>
  <si>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</si>
  <si>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</si>
  <si>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</si>
  <si>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</si>
  <si>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</si>
  <si>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</si>
  <si>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</si>
  <si>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</si>
  <si>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</si>
  <si>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</si>
  <si>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</si>
  <si>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</si>
  <si>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</si>
  <si>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</si>
  <si>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</si>
  <si>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</si>
  <si>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</si>
  <si>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</si>
  <si>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</si>
  <si>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</si>
  <si>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</si>
  <si>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</si>
  <si>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</si>
  <si>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</si>
  <si>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</si>
  <si>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</si>
  <si>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</si>
  <si>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</si>
  <si>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</si>
  <si>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</si>
  <si>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</si>
  <si>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</si>
  <si>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</si>
  <si>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</si>
  <si>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</si>
  <si>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</si>
  <si>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</si>
  <si>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</si>
  <si>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</si>
  <si>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</si>
  <si>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</si>
  <si>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</si>
  <si>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</si>
  <si>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</si>
  <si>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</si>
  <si>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</si>
  <si>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</si>
  <si>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</si>
  <si>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</si>
  <si>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</si>
  <si>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</si>
  <si>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</si>
  <si>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</si>
  <si>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</si>
  <si>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</si>
  <si>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</si>
  <si>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</si>
  <si>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</si>
  <si>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</si>
  <si>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</si>
  <si>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</si>
  <si>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</si>
  <si>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</si>
  <si>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</si>
  <si>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</si>
  <si>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</si>
  <si>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</si>
  <si>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</si>
  <si>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</si>
  <si>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</si>
  <si>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</si>
  <si>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</si>
  <si>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</si>
  <si>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</si>
  <si>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</si>
  <si>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</si>
  <si>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</si>
  <si>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</si>
  <si>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</si>
  <si>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</si>
  <si>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</si>
  <si>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</si>
  <si>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</si>
  <si>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</si>
  <si>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</si>
  <si>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</si>
  <si>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</si>
  <si>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</si>
  <si>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</si>
  <si>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</si>
  <si>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</si>
  <si>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</si>
  <si>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</si>
  <si>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</si>
  <si>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</si>
  <si>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</si>
  <si>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</si>
  <si>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</si>
  <si>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</si>
  <si>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</si>
  <si>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</si>
  <si>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</si>
  <si>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</si>
  <si>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</si>
  <si>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</si>
  <si>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</si>
  <si>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</si>
  <si>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</si>
  <si>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</si>
  <si>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</si>
  <si>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</si>
  <si>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</si>
  <si>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</si>
  <si>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</si>
  <si>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</si>
  <si>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</si>
  <si>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</si>
  <si>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</si>
  <si>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</si>
  <si>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</si>
  <si>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</si>
  <si>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</si>
  <si>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</si>
  <si>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</si>
  <si>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</si>
  <si>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</si>
  <si>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</si>
  <si>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</si>
  <si>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</si>
  <si>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</si>
  <si>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</si>
  <si>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</si>
  <si>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</si>
  <si>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</si>
  <si>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</si>
  <si>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</si>
  <si>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</si>
  <si>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</si>
  <si>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</si>
  <si>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</si>
  <si>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</si>
  <si>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</si>
  <si>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</si>
  <si>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</si>
  <si>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</si>
  <si>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</si>
  <si>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</si>
  <si>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</si>
  <si>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</si>
  <si>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</si>
  <si>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</si>
  <si>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</si>
  <si>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</si>
  <si>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</si>
  <si>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</si>
  <si>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</si>
  <si>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</si>
  <si>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</si>
  <si>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</si>
  <si>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</si>
  <si>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</si>
  <si>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</si>
  <si>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</si>
  <si>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</si>
  <si>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</si>
  <si>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</si>
  <si>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</si>
  <si>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</si>
  <si>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</si>
  <si>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</si>
  <si>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</si>
  <si>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</si>
  <si>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</si>
  <si>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</si>
  <si>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</si>
  <si>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</si>
  <si>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</si>
  <si>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</si>
  <si>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</si>
  <si>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</si>
  <si>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</si>
  <si>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</si>
  <si>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</si>
  <si>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</si>
  <si>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</si>
  <si>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</si>
  <si>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</si>
  <si>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</si>
  <si>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</si>
  <si>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</si>
  <si>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</si>
  <si>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</si>
  <si>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</si>
  <si>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</si>
  <si>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</si>
  <si>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</si>
  <si>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</si>
  <si>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</si>
  <si>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</si>
  <si>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</si>
  <si>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</si>
  <si>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</si>
  <si>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</si>
  <si>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</si>
  <si>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</si>
  <si>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</si>
  <si>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</si>
  <si>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</si>
  <si>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</si>
  <si>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</si>
  <si>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</si>
  <si>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</si>
  <si>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</si>
  <si>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</si>
  <si>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</si>
  <si>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</si>
  <si>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</si>
  <si>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</si>
  <si>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</si>
  <si>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</si>
  <si>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</si>
  <si>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</si>
  <si>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</si>
  <si>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</si>
  <si>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</si>
  <si>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</si>
  <si>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</si>
  <si>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</si>
  <si>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</si>
  <si>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</si>
  <si>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</si>
  <si>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</si>
  <si>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</si>
  <si>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</si>
  <si>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</si>
  <si>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</si>
  <si>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</si>
  <si>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</si>
  <si>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</si>
  <si>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</si>
  <si>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</si>
  <si>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</si>
  <si>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</si>
  <si>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</si>
  <si>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</si>
  <si>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</si>
  <si>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</si>
  <si>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</si>
  <si>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</si>
  <si>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</si>
  <si>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</si>
  <si>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</si>
  <si>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</si>
  <si>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</si>
  <si>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</si>
  <si>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</si>
  <si>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</si>
  <si>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</si>
  <si>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</si>
  <si>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</si>
  <si>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</si>
  <si>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</si>
  <si>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</si>
  <si>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</si>
  <si>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</si>
  <si>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</si>
  <si>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</si>
  <si>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</si>
  <si>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</si>
  <si>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</si>
  <si>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</si>
  <si>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</si>
  <si>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</si>
  <si>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</si>
  <si>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</si>
  <si>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</si>
  <si>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</si>
  <si>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</si>
  <si>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</si>
  <si>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</si>
  <si>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</si>
  <si>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</si>
  <si>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</si>
  <si>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</si>
  <si>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</si>
  <si>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</si>
  <si>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</si>
  <si>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</si>
  <si>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</si>
  <si>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</si>
  <si>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</si>
  <si>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</si>
  <si>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</si>
  <si>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</si>
  <si>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</si>
  <si>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</si>
  <si>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</si>
  <si>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</si>
  <si>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</si>
  <si>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</si>
  <si>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</si>
  <si>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</si>
  <si>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</si>
  <si>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</si>
  <si>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</si>
  <si>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</si>
  <si>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</si>
  <si>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</si>
  <si>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</si>
  <si>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</si>
  <si>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</si>
  <si>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</si>
  <si>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</si>
  <si>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</si>
  <si>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</si>
  <si>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</si>
  <si>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</si>
  <si>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</si>
  <si>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</si>
  <si>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</si>
  <si>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</si>
  <si>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</si>
  <si>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</si>
  <si>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</si>
  <si>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</si>
  <si>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</si>
  <si>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</si>
  <si>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</si>
  <si>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</si>
  <si>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</si>
  <si>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</si>
  <si>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</si>
  <si>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</si>
  <si>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</si>
  <si>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</si>
  <si>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</si>
  <si>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</si>
  <si>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</si>
  <si>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</si>
  <si>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</si>
  <si>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</si>
  <si>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</si>
  <si>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</si>
  <si>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</si>
  <si>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</si>
  <si>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</si>
  <si>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</si>
  <si>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</si>
  <si>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</si>
  <si>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</si>
  <si>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</si>
  <si>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</si>
  <si>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</si>
  <si>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</si>
  <si>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</si>
  <si>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</si>
  <si>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</si>
  <si>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</si>
  <si>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</si>
  <si>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</si>
  <si>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</si>
  <si>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</si>
  <si>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</si>
  <si>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</si>
  <si>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</si>
  <si>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</si>
  <si>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</si>
  <si>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</si>
  <si>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</si>
  <si>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</si>
  <si>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</si>
  <si>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</si>
  <si>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</si>
  <si>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</si>
  <si>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</si>
  <si>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</si>
  <si>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</si>
  <si>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</si>
  <si>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</si>
  <si>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</si>
  <si>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</si>
  <si>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</si>
  <si>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</si>
  <si>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</si>
  <si>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</si>
  <si>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</si>
  <si>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</si>
  <si>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</si>
  <si>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</si>
  <si>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</si>
  <si>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</si>
  <si>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</si>
  <si>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</si>
  <si>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</si>
  <si>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</si>
  <si>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</si>
  <si>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</si>
  <si>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</si>
  <si>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</si>
  <si>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</si>
  <si>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</si>
  <si>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</si>
  <si>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</si>
  <si>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</si>
  <si>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</si>
  <si>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</si>
  <si>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</si>
  <si>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</si>
  <si>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</si>
  <si>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</si>
  <si>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</si>
  <si>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</si>
  <si>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</si>
  <si>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</si>
  <si>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</si>
  <si>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</si>
  <si>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</si>
  <si>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</si>
  <si>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</si>
  <si>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</si>
  <si>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</si>
  <si>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</si>
  <si>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</si>
  <si>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</si>
  <si>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</si>
  <si>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</si>
  <si>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</si>
  <si>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</si>
  <si>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</si>
  <si>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</si>
  <si>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</si>
  <si>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</si>
  <si>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</si>
  <si>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</si>
  <si>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</si>
  <si>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</si>
  <si>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</si>
  <si>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</si>
  <si>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</si>
  <si>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</si>
  <si>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</si>
  <si>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</si>
  <si>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</si>
  <si>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</si>
  <si>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</si>
  <si>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</si>
  <si>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</si>
  <si>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</si>
  <si>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</si>
  <si>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</si>
  <si>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</si>
  <si>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</si>
  <si>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</si>
  <si>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</si>
  <si>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</si>
  <si>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</si>
  <si>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</si>
  <si>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</si>
  <si>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</si>
  <si>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</si>
  <si>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</si>
  <si>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</si>
  <si>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</si>
  <si>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</si>
  <si>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</si>
  <si>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</si>
  <si>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</si>
  <si>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</si>
  <si>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</si>
  <si>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</si>
  <si>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</si>
  <si>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</si>
  <si>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</si>
  <si>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</si>
  <si>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</si>
  <si>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</si>
  <si>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</si>
  <si>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</si>
  <si>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</si>
  <si>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</si>
  <si>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</si>
  <si>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</si>
  <si>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</si>
  <si>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</si>
  <si>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</si>
  <si>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</si>
  <si>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</si>
  <si>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</si>
  <si>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</si>
  <si>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</si>
  <si>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</si>
  <si>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</si>
  <si>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</si>
  <si>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</si>
  <si>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</si>
  <si>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</si>
  <si>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</si>
  <si>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</si>
  <si>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</si>
  <si>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</si>
  <si>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</si>
  <si>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</si>
  <si>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</si>
  <si>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</si>
  <si>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</si>
  <si>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</si>
  <si>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</si>
  <si>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</si>
  <si>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</si>
  <si>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</si>
  <si>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</si>
  <si>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</si>
  <si>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</si>
  <si>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</si>
  <si>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</si>
  <si>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</si>
  <si>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</si>
  <si>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</si>
  <si>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</si>
  <si>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</si>
  <si>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</si>
  <si>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</si>
  <si>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</si>
  <si>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</si>
  <si>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</si>
  <si>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</si>
  <si>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</si>
  <si>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</si>
  <si>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</si>
  <si>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</si>
  <si>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</si>
  <si>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</si>
  <si>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</si>
  <si>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</si>
  <si>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</si>
  <si>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</si>
  <si>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</si>
  <si>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</si>
  <si>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</si>
  <si>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</si>
  <si>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</si>
  <si>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</si>
  <si>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</si>
  <si>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</si>
  <si>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</si>
  <si>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</si>
  <si>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</si>
  <si>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</si>
  <si>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</si>
  <si>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</si>
  <si>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</si>
  <si>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</si>
  <si>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</si>
  <si>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</si>
  <si>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</si>
  <si>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</si>
  <si>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</si>
  <si>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</si>
  <si>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</si>
  <si>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</si>
  <si>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</si>
  <si>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</si>
  <si>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</si>
  <si>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</si>
  <si>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</si>
  <si>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</si>
  <si>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</si>
  <si>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</si>
  <si>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</si>
  <si>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</si>
  <si>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</si>
  <si>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</si>
  <si>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</si>
  <si>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</si>
  <si>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</si>
  <si>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</si>
  <si>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</si>
  <si>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</si>
  <si>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</si>
  <si>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</si>
  <si>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</si>
  <si>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</si>
  <si>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</si>
  <si>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</si>
  <si>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</si>
  <si>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</si>
  <si>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</si>
  <si>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</si>
  <si>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</si>
  <si>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</si>
  <si>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</si>
  <si>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</si>
  <si>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</si>
  <si>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</si>
  <si>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</si>
  <si>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</si>
  <si>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</si>
  <si>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</si>
  <si>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</si>
  <si>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</si>
  <si>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</si>
  <si>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</si>
  <si>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</si>
  <si>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</si>
  <si>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</si>
  <si>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</si>
  <si>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</si>
  <si>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</si>
  <si>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</si>
  <si>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</si>
  <si>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</si>
  <si>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</si>
  <si>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</si>
  <si>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</si>
  <si>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</si>
  <si>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</si>
  <si>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</si>
  <si>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</si>
  <si>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</si>
  <si>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</si>
  <si>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</si>
  <si>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</si>
  <si>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</si>
  <si>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</si>
  <si>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</si>
  <si>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</si>
  <si>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</si>
  <si>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</si>
  <si>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</si>
  <si>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</si>
  <si>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</si>
  <si>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</si>
  <si>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</si>
  <si>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</si>
  <si>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</si>
  <si>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</si>
  <si>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</si>
  <si>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</si>
  <si>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</si>
  <si>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</si>
  <si>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</si>
  <si>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</si>
  <si>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</si>
  <si>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</si>
  <si>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</si>
  <si>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</si>
  <si>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</si>
  <si>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</si>
  <si>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</si>
  <si>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</si>
  <si>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</si>
  <si>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</si>
  <si>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</si>
  <si>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</si>
  <si>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</si>
  <si>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</si>
  <si>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</si>
  <si>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</si>
  <si>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</si>
  <si>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</si>
  <si>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</si>
  <si>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</si>
  <si>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</si>
  <si>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</si>
  <si>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</si>
  <si>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</si>
  <si>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</si>
  <si>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</si>
  <si>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</si>
  <si>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</si>
  <si>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</si>
  <si>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</si>
  <si>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</si>
  <si>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</si>
  <si>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</si>
  <si>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</si>
  <si>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</si>
  <si>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</si>
  <si>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</si>
  <si>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</si>
  <si>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</si>
  <si>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</si>
  <si>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</si>
  <si>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</si>
  <si>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</si>
  <si>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</si>
  <si>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</si>
  <si>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</si>
  <si>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</si>
  <si>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</si>
  <si>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</si>
  <si>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</si>
  <si>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</si>
  <si>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</si>
  <si>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</si>
  <si>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</si>
  <si>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</si>
  <si>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</si>
  <si>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</si>
  <si>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</si>
  <si>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</si>
  <si>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</si>
  <si>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</si>
  <si>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</si>
  <si>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</si>
  <si>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</si>
  <si>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</si>
  <si>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</si>
  <si>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</si>
  <si>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</si>
  <si>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</si>
  <si>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</si>
  <si>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</si>
  <si>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</si>
  <si>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</si>
  <si>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</si>
  <si>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</si>
  <si>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</si>
  <si>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</si>
  <si>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</si>
  <si>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</si>
  <si>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</si>
  <si>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</si>
  <si>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</si>
  <si>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</si>
  <si>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</si>
  <si>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</si>
  <si>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</si>
  <si>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</si>
  <si>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</si>
  <si>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</si>
  <si>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</si>
  <si>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</si>
  <si>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</si>
  <si>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</si>
  <si>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</si>
  <si>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</si>
  <si>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</si>
  <si>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</si>
  <si>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</si>
  <si>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</si>
  <si>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</si>
  <si>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</si>
  <si>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</si>
  <si>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</si>
  <si>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</si>
  <si>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</si>
  <si>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</si>
  <si>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</si>
  <si>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</si>
  <si>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</si>
  <si>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</si>
  <si>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</si>
  <si>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</si>
  <si>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</si>
  <si>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</si>
  <si>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</si>
  <si>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</si>
  <si>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</si>
  <si>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</si>
  <si>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</si>
  <si>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</si>
  <si>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</si>
  <si>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</si>
  <si>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</si>
  <si>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</si>
  <si>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</si>
  <si>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</si>
  <si>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</si>
  <si>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</si>
  <si>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</si>
  <si>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</si>
  <si>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</si>
  <si>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</si>
  <si>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</si>
  <si>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</si>
  <si>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</si>
  <si>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</si>
  <si>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</si>
  <si>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</si>
  <si>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</si>
  <si>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</si>
  <si>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</si>
  <si>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</si>
  <si>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</si>
  <si>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</si>
  <si>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</si>
  <si>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</si>
  <si>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</si>
  <si>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</si>
  <si>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</si>
  <si>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</si>
  <si>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</si>
  <si>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</si>
  <si>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</si>
  <si>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</si>
  <si>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</si>
  <si>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</si>
  <si>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</si>
  <si>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</si>
  <si>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</si>
  <si>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</si>
  <si>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</si>
  <si>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</si>
  <si>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</si>
  <si>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</si>
  <si>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</si>
  <si>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</si>
  <si>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</si>
  <si>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</si>
  <si>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</si>
  <si>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</si>
  <si>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</si>
  <si>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</si>
  <si>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</si>
  <si>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</si>
  <si>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</si>
  <si>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</si>
  <si>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</si>
  <si>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</si>
  <si>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</si>
  <si>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</si>
  <si>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</si>
  <si>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</si>
  <si>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</si>
  <si>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</si>
  <si>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</si>
  <si>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</si>
  <si>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</si>
  <si>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</si>
  <si>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</si>
  <si>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</si>
  <si>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</si>
  <si>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</si>
  <si>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</si>
  <si>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</si>
  <si>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</si>
  <si>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</si>
  <si>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</si>
  <si>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</si>
  <si>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</si>
  <si>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</si>
  <si>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</si>
  <si>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</si>
  <si>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</si>
  <si>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</si>
  <si>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</si>
  <si>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</si>
  <si>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</si>
  <si>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</si>
  <si>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</si>
  <si>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</si>
  <si>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</si>
  <si>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</si>
  <si>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</si>
  <si>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</si>
  <si>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</si>
  <si>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</si>
  <si>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</si>
  <si>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</si>
  <si>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</si>
  <si>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</si>
  <si>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</si>
  <si>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</si>
  <si>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</si>
  <si>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</si>
  <si>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</si>
  <si>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</si>
  <si>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</si>
  <si>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</si>
  <si>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</si>
  <si>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</si>
  <si>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</si>
  <si>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</si>
  <si>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</si>
  <si>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</si>
  <si>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</si>
  <si>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</si>
  <si>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</si>
  <si>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</si>
  <si>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</si>
  <si>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</si>
  <si>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</si>
  <si>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</si>
  <si>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</si>
  <si>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</si>
  <si>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</si>
  <si>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</si>
  <si>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</si>
  <si>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</si>
  <si>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</si>
  <si>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</si>
  <si>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</si>
  <si>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</si>
  <si>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</si>
  <si>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</si>
  <si>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</si>
  <si>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</si>
  <si>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</si>
  <si>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</si>
  <si>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</si>
  <si>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</si>
  <si>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</si>
  <si>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</si>
  <si>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</si>
  <si>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</si>
  <si>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</si>
  <si>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</si>
  <si>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</si>
  <si>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</si>
  <si>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</si>
  <si>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</si>
  <si>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</si>
  <si>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</si>
  <si>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</si>
  <si>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</si>
  <si>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</si>
  <si>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</si>
  <si>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</si>
  <si>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</si>
  <si>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</si>
  <si>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</si>
  <si>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</si>
  <si>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</si>
  <si>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</si>
  <si>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</si>
  <si>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</si>
  <si>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</si>
  <si>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</si>
  <si>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</si>
  <si>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</si>
  <si>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</si>
  <si>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</si>
  <si>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</si>
  <si>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</si>
  <si>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</si>
  <si>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</si>
  <si>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</si>
  <si>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</si>
  <si>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</si>
  <si>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</si>
  <si>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</si>
  <si>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</si>
  <si>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</si>
  <si>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</si>
  <si>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</si>
  <si>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</si>
  <si>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</si>
  <si>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</si>
  <si>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</si>
  <si>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</si>
  <si>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</si>
  <si>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</si>
  <si>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</si>
  <si>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</si>
  <si>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</si>
  <si>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</si>
  <si>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</si>
  <si>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</si>
  <si>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</si>
  <si>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</si>
  <si>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</si>
  <si>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</si>
  <si>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</si>
  <si>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</si>
  <si>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</si>
  <si>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</si>
  <si>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</si>
  <si>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</si>
  <si>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</si>
  <si>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</si>
  <si>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</si>
  <si>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</si>
  <si>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</si>
  <si>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</si>
  <si>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</si>
  <si>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</si>
  <si>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</si>
  <si>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</si>
  <si>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</si>
  <si>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</si>
  <si>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</si>
  <si>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</si>
  <si>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</si>
  <si>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</si>
  <si>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</si>
  <si>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</si>
  <si>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</si>
  <si>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</si>
  <si>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</si>
  <si>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</si>
  <si>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</si>
  <si>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</si>
  <si>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</si>
  <si>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</si>
  <si>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</si>
  <si>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</si>
  <si>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</si>
  <si>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</si>
  <si>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</si>
  <si>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</si>
  <si>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</si>
  <si>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</si>
  <si>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</si>
  <si>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</si>
  <si>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</si>
  <si>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</si>
  <si>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</si>
  <si>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</si>
  <si>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</si>
  <si>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</si>
  <si>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</si>
  <si>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</si>
  <si>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</si>
  <si>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</si>
  <si>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</si>
  <si>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</si>
  <si>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</si>
  <si>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</si>
  <si>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</si>
  <si>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</si>
  <si>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</si>
  <si>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</si>
  <si>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</si>
  <si>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</si>
  <si>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</si>
  <si>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</si>
  <si>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</si>
  <si>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</si>
  <si>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</si>
  <si>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</si>
  <si>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</si>
  <si>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</si>
  <si>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</si>
  <si>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</si>
  <si>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</si>
  <si>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</si>
  <si>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</si>
  <si>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</si>
  <si>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</si>
  <si>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</si>
  <si>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</si>
  <si>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</si>
  <si>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</si>
  <si>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</si>
  <si>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</si>
  <si>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</si>
  <si>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</si>
  <si>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</si>
  <si>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</si>
  <si>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</si>
  <si>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</si>
  <si>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</si>
  <si>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</si>
  <si>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</si>
  <si>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</si>
  <si>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</si>
  <si>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</si>
  <si>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</si>
  <si>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</si>
  <si>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</si>
  <si>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</si>
  <si>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</si>
  <si>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</si>
  <si>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</si>
  <si>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</si>
  <si>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</si>
  <si>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</si>
  <si>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</si>
  <si>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</si>
  <si>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</si>
  <si>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</si>
  <si>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</si>
  <si>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</si>
  <si>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</si>
  <si>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</si>
  <si>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</si>
  <si>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</si>
  <si>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</si>
  <si>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</si>
  <si>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</si>
  <si>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</si>
  <si>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</si>
  <si>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</si>
  <si>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</si>
  <si>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</si>
  <si>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</si>
  <si>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</si>
  <si>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</si>
  <si>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</si>
  <si>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</si>
  <si>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</si>
  <si>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</si>
  <si>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</si>
  <si>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</si>
  <si>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</si>
  <si>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</si>
  <si>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</si>
  <si>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</si>
  <si>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</si>
  <si>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</si>
  <si>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</si>
  <si>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</si>
  <si>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</si>
  <si>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</si>
  <si>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</si>
  <si>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</si>
  <si>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</si>
  <si>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</si>
  <si>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</si>
  <si>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</si>
  <si>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</si>
  <si>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</si>
  <si>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</si>
  <si>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</si>
  <si>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</si>
  <si>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</si>
  <si>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</si>
  <si>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</si>
  <si>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</si>
  <si>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</si>
  <si>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</si>
  <si>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</si>
  <si>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</si>
  <si>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</si>
  <si>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</si>
  <si>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</si>
  <si>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</si>
  <si>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</si>
  <si>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</si>
  <si>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</si>
  <si>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</si>
  <si>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</si>
  <si>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</si>
  <si>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</si>
  <si>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</si>
  <si>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</si>
  <si>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</si>
  <si>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</si>
  <si>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</si>
  <si>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</si>
  <si>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</si>
  <si>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</si>
  <si>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</si>
  <si>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</si>
  <si>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</si>
  <si>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</si>
  <si>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</si>
  <si>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</si>
  <si>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</si>
  <si>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</si>
  <si>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</si>
  <si>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</si>
  <si>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</si>
  <si>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</si>
  <si>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</si>
  <si>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</si>
  <si>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</si>
  <si>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</si>
  <si>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</si>
  <si>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</si>
  <si>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</si>
  <si>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</si>
  <si>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</si>
  <si>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</si>
  <si>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</si>
  <si>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</si>
  <si>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</si>
  <si>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</si>
  <si>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</si>
  <si>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</si>
  <si>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</si>
  <si>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</si>
  <si>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</si>
  <si>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</si>
  <si>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</si>
  <si>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</si>
  <si>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</si>
  <si>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</si>
  <si>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</si>
  <si>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</si>
  <si>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</si>
  <si>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</si>
  <si>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</si>
  <si>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</si>
  <si>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</si>
  <si>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</si>
  <si>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</si>
  <si>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</si>
  <si>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</si>
  <si>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</si>
  <si>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</si>
  <si>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</si>
  <si>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</si>
  <si>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</si>
  <si>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</si>
  <si>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</si>
  <si>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</si>
  <si>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</si>
  <si>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</si>
  <si>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</si>
  <si>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</si>
  <si>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</si>
  <si>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</si>
  <si>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</si>
  <si>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</si>
  <si>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</si>
  <si>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</si>
  <si>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</si>
  <si>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</si>
  <si>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</si>
  <si>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</si>
  <si>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</si>
  <si>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</si>
  <si>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</si>
  <si>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</si>
  <si>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</si>
  <si>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</si>
  <si>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</si>
  <si>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</si>
  <si>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</si>
  <si>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</si>
  <si>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</si>
  <si>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</si>
  <si>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</si>
  <si>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</si>
  <si>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</si>
  <si>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</si>
  <si>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</si>
  <si>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</si>
  <si>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</si>
  <si>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</si>
  <si>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</si>
  <si>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</si>
  <si>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</si>
  <si>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</si>
  <si>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</si>
  <si>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</si>
  <si>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</si>
  <si>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</si>
  <si>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</si>
  <si>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</si>
  <si>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</si>
  <si>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</si>
  <si>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</si>
  <si>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</si>
  <si>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</si>
  <si>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</si>
  <si>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</si>
  <si>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</si>
  <si>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</si>
  <si>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</si>
  <si>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</si>
  <si>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</si>
  <si>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</si>
  <si>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</si>
  <si>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</si>
  <si>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</si>
  <si>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</si>
  <si>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</si>
  <si>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</si>
  <si>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</si>
  <si>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</si>
  <si>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</si>
  <si>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</si>
  <si>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</si>
  <si>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</si>
  <si>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</si>
  <si>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</si>
  <si>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</si>
  <si>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</si>
  <si>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</si>
  <si>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</si>
  <si>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</si>
  <si>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</si>
  <si>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</si>
  <si>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</si>
  <si>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</si>
  <si>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</si>
  <si>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</si>
  <si>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</si>
  <si>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</si>
  <si>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</si>
  <si>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</si>
  <si>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</si>
  <si>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</si>
  <si>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</si>
  <si>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</si>
  <si>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</si>
  <si>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</si>
  <si>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</si>
  <si>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</si>
  <si>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</si>
  <si>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</si>
  <si>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</si>
  <si>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</si>
  <si>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</si>
  <si>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</si>
  <si>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</si>
  <si>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</si>
  <si>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</si>
  <si>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</si>
  <si>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</si>
  <si>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</si>
  <si>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</si>
  <si>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</si>
  <si>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</si>
  <si>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</si>
  <si>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</si>
  <si>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</si>
  <si>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</si>
  <si>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</si>
  <si>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</si>
  <si>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</si>
  <si>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</si>
  <si>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</si>
  <si>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</si>
  <si>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</si>
  <si>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</si>
  <si>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</si>
  <si>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</si>
  <si>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</si>
  <si>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</si>
  <si>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</si>
  <si>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</si>
  <si>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</si>
  <si>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</si>
  <si>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</si>
  <si>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</si>
  <si>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</si>
  <si>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</si>
  <si>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</si>
  <si>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</si>
  <si>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</si>
  <si>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</si>
  <si>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</si>
  <si>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</si>
  <si>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</si>
  <si>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</si>
  <si>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</si>
  <si>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</si>
  <si>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</si>
  <si>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</si>
  <si>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</si>
  <si>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</si>
  <si>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</si>
  <si>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</si>
  <si>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</si>
  <si>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</si>
  <si>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</si>
  <si>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</si>
  <si>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</si>
  <si>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</si>
  <si>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</si>
  <si>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</si>
  <si>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</si>
  <si>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</si>
  <si>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</si>
  <si>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</si>
  <si>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</si>
  <si>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</si>
  <si>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</si>
  <si>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</si>
  <si>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</si>
  <si>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</si>
  <si>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</si>
  <si>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</si>
  <si>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</si>
  <si>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</si>
  <si>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</si>
  <si>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</si>
  <si>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</si>
  <si>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</si>
  <si>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</si>
  <si>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</si>
  <si>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</si>
  <si>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</si>
  <si>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</si>
  <si>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</si>
  <si>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</si>
  <si>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</si>
  <si>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</si>
  <si>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</si>
  <si>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</si>
  <si>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</si>
  <si>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</si>
  <si>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</si>
  <si>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</si>
  <si>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</si>
  <si>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</si>
  <si>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</si>
  <si>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</si>
  <si>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</si>
  <si>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</si>
  <si>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</si>
  <si>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</si>
  <si>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</si>
  <si>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</si>
  <si>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</si>
  <si>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</si>
  <si>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</si>
  <si>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</si>
  <si>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</si>
  <si>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</si>
  <si>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</si>
  <si>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</si>
  <si>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</si>
  <si>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</si>
  <si>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</si>
  <si>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</si>
  <si>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</si>
  <si>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</si>
  <si>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</si>
  <si>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</si>
  <si>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</si>
  <si>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</si>
  <si>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</si>
  <si>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</si>
  <si>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</si>
  <si>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</si>
  <si>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</si>
  <si>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</si>
  <si>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</si>
  <si>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</si>
  <si>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</si>
  <si>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</si>
  <si>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</si>
  <si>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</si>
  <si>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</si>
  <si>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</si>
  <si>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</si>
  <si>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</si>
  <si>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</si>
  <si>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</si>
  <si>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</si>
  <si>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</si>
  <si>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</si>
  <si>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</si>
  <si>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</si>
  <si>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</si>
  <si>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</si>
  <si>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</si>
  <si>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</si>
  <si>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</si>
  <si>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</si>
  <si>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</si>
  <si>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</si>
  <si>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</si>
  <si>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</si>
  <si>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</si>
  <si>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</si>
  <si>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</si>
  <si>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</si>
  <si>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</si>
  <si>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</si>
  <si>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</si>
  <si>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</si>
  <si>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</si>
  <si>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</si>
  <si>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</si>
  <si>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</si>
  <si>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</si>
  <si>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</si>
  <si>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</si>
  <si>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</si>
  <si>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</si>
  <si>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</si>
  <si>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</si>
  <si>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</si>
  <si>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</si>
  <si>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</si>
  <si>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</si>
  <si>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</si>
  <si>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</si>
  <si>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</si>
  <si>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</si>
  <si>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</si>
  <si>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</si>
  <si>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</si>
  <si>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</si>
  <si>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</si>
  <si>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</si>
  <si>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</si>
  <si>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</si>
  <si>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</si>
  <si>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</si>
  <si>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</si>
  <si>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</si>
  <si>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</si>
  <si>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</si>
  <si>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</si>
  <si>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</si>
  <si>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</si>
  <si>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</si>
  <si>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</si>
  <si>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</si>
  <si>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</si>
  <si>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</si>
  <si>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</si>
  <si>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</si>
  <si>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</si>
  <si>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</si>
  <si>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</si>
  <si>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</si>
  <si>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</si>
  <si>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</si>
  <si>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</si>
  <si>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</si>
  <si>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</si>
  <si>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</si>
  <si>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</si>
  <si>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</si>
  <si>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</si>
  <si>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</si>
  <si>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</si>
  <si>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</si>
  <si>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</si>
  <si>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</si>
  <si>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</si>
  <si>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</si>
  <si>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</si>
  <si>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</si>
  <si>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</si>
  <si>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</si>
  <si>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</si>
  <si>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</si>
  <si>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</si>
  <si>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</si>
  <si>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</si>
  <si>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</si>
  <si>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</si>
  <si>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</si>
  <si>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</si>
  <si>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</si>
  <si>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</si>
  <si>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</si>
  <si>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</si>
  <si>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</si>
  <si>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</si>
  <si>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</si>
  <si>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</si>
  <si>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</si>
  <si>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</si>
  <si>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</si>
  <si>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</si>
  <si>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</si>
  <si>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</si>
  <si>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</si>
  <si>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</si>
  <si>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</si>
  <si>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</si>
  <si>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</si>
  <si>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</si>
  <si>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</si>
  <si>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</si>
  <si>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</si>
  <si>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</si>
  <si>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</si>
  <si>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</si>
  <si>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</si>
  <si>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</si>
  <si>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</si>
  <si>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</si>
  <si>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</si>
  <si>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</si>
  <si>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</si>
  <si>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</si>
  <si>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</si>
  <si>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</si>
  <si>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</si>
  <si>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</si>
  <si>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</si>
  <si>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</si>
  <si>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</si>
  <si>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</si>
  <si>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</si>
  <si>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</si>
  <si>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</si>
  <si>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</si>
  <si>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</si>
  <si>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</si>
  <si>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</si>
  <si>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</si>
  <si>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</si>
  <si>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</si>
  <si>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</si>
  <si>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</si>
  <si>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</si>
  <si>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</si>
  <si>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</si>
  <si>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</si>
  <si>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</si>
  <si>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</si>
  <si>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</si>
  <si>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</si>
  <si>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</si>
  <si>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</si>
  <si>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</si>
  <si>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</si>
  <si>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</si>
  <si>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</si>
  <si>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</si>
  <si>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</si>
  <si>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</si>
  <si>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</si>
  <si>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</si>
  <si>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</si>
  <si>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</si>
  <si>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</si>
  <si>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</si>
  <si>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</si>
  <si>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</si>
  <si>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</si>
  <si>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</si>
  <si>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</si>
  <si>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</si>
  <si>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</si>
  <si>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</si>
  <si>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</si>
  <si>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</si>
  <si>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</si>
  <si>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</si>
  <si>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</si>
  <si>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</si>
  <si>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</si>
  <si>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</si>
  <si>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</si>
  <si>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</si>
  <si>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</si>
  <si>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</si>
  <si>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</si>
  <si>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</si>
  <si>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</si>
  <si>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</si>
  <si>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</si>
  <si>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</si>
  <si>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</si>
  <si>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</si>
  <si>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</si>
  <si>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</si>
  <si>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</si>
  <si>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</si>
  <si>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</si>
  <si>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</si>
  <si>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</si>
  <si>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</si>
  <si>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</si>
  <si>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</si>
  <si>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</si>
  <si>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</si>
  <si>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</si>
  <si>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</si>
  <si>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</si>
  <si>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</si>
  <si>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</si>
  <si>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</si>
  <si>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</si>
  <si>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</si>
  <si>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</si>
  <si>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</si>
  <si>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</si>
  <si>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</si>
  <si>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</si>
  <si>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</si>
  <si>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</si>
  <si>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</si>
  <si>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</si>
  <si>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</si>
  <si>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</si>
  <si>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</si>
  <si>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</si>
  <si>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</si>
  <si>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</si>
  <si>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</si>
  <si>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</si>
  <si>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</si>
  <si>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</si>
  <si>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</si>
  <si>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</si>
  <si>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</si>
  <si>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</si>
  <si>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</si>
  <si>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</si>
  <si>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</si>
  <si>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</si>
  <si>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</si>
  <si>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</si>
  <si>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</si>
  <si>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</si>
  <si>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</si>
  <si>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</si>
  <si>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</si>
  <si>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</si>
  <si>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</si>
  <si>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</si>
  <si>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</si>
  <si>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</si>
  <si>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</si>
  <si>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</si>
  <si>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</si>
  <si>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</si>
  <si>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</si>
  <si>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</si>
  <si>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</si>
  <si>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</si>
  <si>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</si>
  <si>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</si>
  <si>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</si>
  <si>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</si>
  <si>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</si>
  <si>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</si>
  <si>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</si>
  <si>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</si>
  <si>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</si>
  <si>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</si>
  <si>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</si>
  <si>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</si>
  <si>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</si>
  <si>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</si>
  <si>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</si>
  <si>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</si>
  <si>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</si>
  <si>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</si>
  <si>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</si>
  <si>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</si>
  <si>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</si>
  <si>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</si>
  <si>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</si>
  <si>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</si>
  <si>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</si>
  <si>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</si>
  <si>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</si>
  <si>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</si>
  <si>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</si>
  <si>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</si>
  <si>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</si>
  <si>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</si>
  <si>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</si>
  <si>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</si>
  <si>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</si>
  <si>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</si>
  <si>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</si>
  <si>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</si>
  <si>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</si>
  <si>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</si>
  <si>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</si>
  <si>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</si>
  <si>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</si>
  <si>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</si>
  <si>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</si>
  <si>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</si>
  <si>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</si>
  <si>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</si>
  <si>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</si>
  <si>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</si>
  <si>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</si>
  <si>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</si>
  <si>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</si>
  <si>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</si>
  <si>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</si>
  <si>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</si>
  <si>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</si>
  <si>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</si>
  <si>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</si>
  <si>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</si>
  <si>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</si>
  <si>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</si>
  <si>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</si>
  <si>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</si>
  <si>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</si>
  <si>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</si>
  <si>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</si>
  <si>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</si>
  <si>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</si>
  <si>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</si>
  <si>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</si>
  <si>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</si>
  <si>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</si>
  <si>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</si>
  <si>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</si>
  <si>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</si>
  <si>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</si>
  <si>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</si>
  <si>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</si>
  <si>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</si>
  <si>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</si>
  <si>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</si>
  <si>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</si>
  <si>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</si>
  <si>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</si>
  <si>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</si>
  <si>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</si>
  <si>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</si>
  <si>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</si>
  <si>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</si>
  <si>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</si>
  <si>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</si>
  <si>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</si>
  <si>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</si>
  <si>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</si>
  <si>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</si>
  <si>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</si>
  <si>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</si>
  <si>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</si>
  <si>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</si>
  <si>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</si>
  <si>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</si>
  <si>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</si>
  <si>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</si>
  <si>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</si>
  <si>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</si>
  <si>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</si>
  <si>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</si>
  <si>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</si>
  <si>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</si>
  <si>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</si>
  <si>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</si>
  <si>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</si>
  <si>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</si>
  <si>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</si>
  <si>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</si>
  <si>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</si>
  <si>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</si>
  <si>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</si>
  <si>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</si>
  <si>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</si>
  <si>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</si>
  <si>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</si>
  <si>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</si>
  <si>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</si>
  <si>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</si>
  <si>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</si>
  <si>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</si>
  <si>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</si>
  <si>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</si>
  <si>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</si>
  <si>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</si>
  <si>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</si>
  <si>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</si>
  <si>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</si>
  <si>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</si>
  <si>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</si>
  <si>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</si>
  <si>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</si>
  <si>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</si>
  <si>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</si>
  <si>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</si>
  <si>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</si>
  <si>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</si>
  <si>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</si>
  <si>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</si>
  <si>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</si>
  <si>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</si>
  <si>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</si>
  <si>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</si>
  <si>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</si>
  <si>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</si>
  <si>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</si>
  <si>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</si>
  <si>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</si>
  <si>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</si>
  <si>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</si>
  <si>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</si>
  <si>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</si>
  <si>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</si>
  <si>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</si>
  <si>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</si>
  <si>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</si>
  <si>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</si>
  <si>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</si>
  <si>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</si>
  <si>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</si>
  <si>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</si>
  <si>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</si>
  <si>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</si>
  <si>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</si>
  <si>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</si>
  <si>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</si>
  <si>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</si>
  <si>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</si>
  <si>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</si>
  <si>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</si>
  <si>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</si>
  <si>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</si>
  <si>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</si>
  <si>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</si>
  <si>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</si>
  <si>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</si>
  <si>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</si>
  <si>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</si>
  <si>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</si>
  <si>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</si>
  <si>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</si>
  <si>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</si>
  <si>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</si>
  <si>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</si>
  <si>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</si>
  <si>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</si>
  <si>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</si>
  <si>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</si>
  <si>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</si>
  <si>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</si>
  <si>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</si>
  <si>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</si>
  <si>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</si>
  <si>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</si>
  <si>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</si>
  <si>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</si>
  <si>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</si>
  <si>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</si>
  <si>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</si>
  <si>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</si>
  <si>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</si>
  <si>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</si>
  <si>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</si>
  <si>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</si>
  <si>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</si>
  <si>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</si>
  <si>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</si>
  <si>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</si>
  <si>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</si>
  <si>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</si>
  <si>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</si>
  <si>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</si>
  <si>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</si>
  <si>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</si>
  <si>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</si>
  <si>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</si>
  <si>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</si>
  <si>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</si>
  <si>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</si>
  <si>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</si>
  <si>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</si>
  <si>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</si>
  <si>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</si>
  <si>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</si>
  <si>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</si>
  <si>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</si>
  <si>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</si>
  <si>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</si>
  <si>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</si>
  <si>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</si>
  <si>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</si>
  <si>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</si>
  <si>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</si>
  <si>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</si>
  <si>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</si>
  <si>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</si>
  <si>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</si>
  <si>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</si>
  <si>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</si>
  <si>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</si>
  <si>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</si>
  <si>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</si>
  <si>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</si>
  <si>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</si>
  <si>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</si>
  <si>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</si>
  <si>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</si>
  <si>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</si>
  <si>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</si>
  <si>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</si>
  <si>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</si>
  <si>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</si>
  <si>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</si>
  <si>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</si>
  <si>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</si>
  <si>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</si>
  <si>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</si>
  <si>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</si>
  <si>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</si>
  <si>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</si>
  <si>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</si>
  <si>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</si>
  <si>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</si>
  <si>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</si>
  <si>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</si>
  <si>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</si>
  <si>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</si>
  <si>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</si>
  <si>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</si>
  <si>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</si>
  <si>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</si>
  <si>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</si>
  <si>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</si>
  <si>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</si>
  <si>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</si>
  <si>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</si>
  <si>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</si>
  <si>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</si>
  <si>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</si>
  <si>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</si>
  <si>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</si>
  <si>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</si>
  <si>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</si>
  <si>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</si>
  <si>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</si>
  <si>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</si>
  <si>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</si>
  <si>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</si>
  <si>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</si>
  <si>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</si>
  <si>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</si>
  <si>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</si>
  <si>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</si>
  <si>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</si>
  <si>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</si>
  <si>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</si>
  <si>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</si>
  <si>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</si>
  <si>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</si>
  <si>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</si>
  <si>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</si>
  <si>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</si>
  <si>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</si>
  <si>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</si>
  <si>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</si>
  <si>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</si>
  <si>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</si>
  <si>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</si>
  <si>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</si>
  <si>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</si>
  <si>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</si>
  <si>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</si>
  <si>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</si>
  <si>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</si>
  <si>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</si>
  <si>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</si>
  <si>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</si>
  <si>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</si>
  <si>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</si>
  <si>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</si>
  <si>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</si>
  <si>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</si>
  <si>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</si>
  <si>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</si>
  <si>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</si>
  <si>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</si>
  <si>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</si>
  <si>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</si>
  <si>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</si>
  <si>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</si>
  <si>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</si>
  <si>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</si>
  <si>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</si>
  <si>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</si>
  <si>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</si>
  <si>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</si>
  <si>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</si>
  <si>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</si>
  <si>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</si>
  <si>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</si>
  <si>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</si>
  <si>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</si>
  <si>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</si>
  <si>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</si>
  <si>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</si>
  <si>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</si>
  <si>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</si>
  <si>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</si>
  <si>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</si>
  <si>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</si>
  <si>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</si>
  <si>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</si>
  <si>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</si>
  <si>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</si>
  <si>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</si>
  <si>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</si>
  <si>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</si>
  <si>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</si>
  <si>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</si>
  <si>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</si>
  <si>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</si>
  <si>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</si>
  <si>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</si>
  <si>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</si>
  <si>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</si>
  <si>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</si>
  <si>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</si>
  <si>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</si>
  <si>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</si>
  <si>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</si>
  <si>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</si>
  <si>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</si>
  <si>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</si>
  <si>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</si>
  <si>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</si>
  <si>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</si>
  <si>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</si>
  <si>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</si>
  <si>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</si>
  <si>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</si>
  <si>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</si>
  <si>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</si>
  <si>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</si>
  <si>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</si>
  <si>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</si>
  <si>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</si>
  <si>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</si>
  <si>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</si>
  <si>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</si>
  <si>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</si>
  <si>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</si>
  <si>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</si>
  <si>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</si>
  <si>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</si>
  <si>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</si>
  <si>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</si>
  <si>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</si>
  <si>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</si>
  <si>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</si>
  <si>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</si>
  <si>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</si>
  <si>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</si>
  <si>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</si>
  <si>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</si>
  <si>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</si>
  <si>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</si>
  <si>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</si>
  <si>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</si>
  <si>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</si>
  <si>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</si>
  <si>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</si>
  <si>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</si>
  <si>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</si>
  <si>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</si>
  <si>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</si>
  <si>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</si>
  <si>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</si>
  <si>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</si>
  <si>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</si>
  <si>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</si>
  <si>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</si>
  <si>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</si>
  <si>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</si>
  <si>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</si>
  <si>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</si>
  <si>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</si>
  <si>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</si>
  <si>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</si>
  <si>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</si>
  <si>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</si>
  <si>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</si>
  <si>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</si>
  <si>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</si>
  <si>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</si>
  <si>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</si>
  <si>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</si>
  <si>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</si>
  <si>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</si>
  <si>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</si>
  <si>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</si>
  <si>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</si>
  <si>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</si>
  <si>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</si>
  <si>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</si>
  <si>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</si>
  <si>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</si>
  <si>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</si>
  <si>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</si>
  <si>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</si>
  <si>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</si>
  <si>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</si>
  <si>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</si>
  <si>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</si>
  <si>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</si>
  <si>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</si>
  <si>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</si>
  <si>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</si>
  <si>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</si>
  <si>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</si>
  <si>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</si>
  <si>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</si>
  <si>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</si>
  <si>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</si>
  <si>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</si>
  <si>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</si>
  <si>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</si>
  <si>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</si>
  <si>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</si>
  <si>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</si>
  <si>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</si>
  <si>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</si>
  <si>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</si>
  <si>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</si>
  <si>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</si>
  <si>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</si>
  <si>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</si>
  <si>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</si>
  <si>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</si>
  <si>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</si>
  <si>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</si>
  <si>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</si>
  <si>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</si>
  <si>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</si>
  <si>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</si>
  <si>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</si>
  <si>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</si>
  <si>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</si>
  <si>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</si>
  <si>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</si>
  <si>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</si>
  <si>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</si>
  <si>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</si>
  <si>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</si>
  <si>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</si>
  <si>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</si>
  <si>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</si>
  <si>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</si>
  <si>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</si>
  <si>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</si>
  <si>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</si>
  <si>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</si>
  <si>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</si>
  <si>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</si>
  <si>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</si>
  <si>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</si>
  <si>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</si>
  <si>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</si>
  <si>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</si>
  <si>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</si>
  <si>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</si>
  <si>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</si>
  <si>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</si>
  <si>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</si>
  <si>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</si>
  <si>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</si>
  <si>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</si>
  <si>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</si>
  <si>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</si>
  <si>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</si>
  <si>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</si>
  <si>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</si>
  <si>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</si>
  <si>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</si>
  <si>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</si>
  <si>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</si>
  <si>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</si>
  <si>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</si>
  <si>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</si>
  <si>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</si>
  <si>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</si>
  <si>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</si>
  <si>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</si>
  <si>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</si>
  <si>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</si>
  <si>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</si>
  <si>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</si>
  <si>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</si>
  <si>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</si>
  <si>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</si>
  <si>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</si>
  <si>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</si>
  <si>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</si>
  <si>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</si>
  <si>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</si>
  <si>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</si>
  <si>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</si>
  <si>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</si>
  <si>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</si>
  <si>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</si>
  <si>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</si>
  <si>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</si>
  <si>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</si>
  <si>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</si>
  <si>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</si>
  <si>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</si>
  <si>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</si>
  <si>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</si>
  <si>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</si>
  <si>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</si>
  <si>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</si>
  <si>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</si>
  <si>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</si>
  <si>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</si>
  <si>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</si>
  <si>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</si>
  <si>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</si>
  <si>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</si>
  <si>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</si>
  <si>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</si>
  <si>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</si>
  <si>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</si>
  <si>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</si>
  <si>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</si>
  <si>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</si>
  <si>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</si>
  <si>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</si>
  <si>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</si>
  <si>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</si>
  <si>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</si>
  <si>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</si>
  <si>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</si>
  <si>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</si>
  <si>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</si>
  <si>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</si>
  <si>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</si>
  <si>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</si>
  <si>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</si>
  <si>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</si>
  <si>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</si>
  <si>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</si>
  <si>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</si>
  <si>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</si>
  <si>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</si>
  <si>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</si>
  <si>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</si>
  <si>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</si>
  <si>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</si>
  <si>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</si>
  <si>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</si>
  <si>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</si>
  <si>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</si>
  <si>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</si>
  <si>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</si>
  <si>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</si>
  <si>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</si>
  <si>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</si>
  <si>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</si>
  <si>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</si>
  <si>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</si>
  <si>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</si>
  <si>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</si>
  <si>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</si>
  <si>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</si>
  <si>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</si>
  <si>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</si>
  <si>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</si>
  <si>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</si>
  <si>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</si>
  <si>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</si>
  <si>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</si>
  <si>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</si>
  <si>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</si>
  <si>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</si>
  <si>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</si>
  <si>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</si>
  <si>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</si>
  <si>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</si>
  <si>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</si>
  <si>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</si>
  <si>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</si>
  <si>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</si>
  <si>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</si>
  <si>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</si>
  <si>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</si>
  <si>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</si>
  <si>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</si>
  <si>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</si>
  <si>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</si>
  <si>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</si>
  <si>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</si>
  <si>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</si>
  <si>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</si>
  <si>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</si>
  <si>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</si>
  <si>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</si>
  <si>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</si>
  <si>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</si>
  <si>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</si>
  <si>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</si>
  <si>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</si>
  <si>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</si>
  <si>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</si>
  <si>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</si>
  <si>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</si>
  <si>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</si>
  <si>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</si>
  <si>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</si>
  <si>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</si>
  <si>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</si>
  <si>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</si>
  <si>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</si>
  <si>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</si>
  <si>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</si>
  <si>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</si>
  <si>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</si>
  <si>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</si>
  <si>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</si>
  <si>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</si>
  <si>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</si>
  <si>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</si>
  <si>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</si>
  <si>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</si>
  <si>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</si>
  <si>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</si>
  <si>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</si>
  <si>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</si>
  <si>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</si>
  <si>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</si>
  <si>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</si>
  <si>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</si>
  <si>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</si>
  <si>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</si>
  <si>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</si>
  <si>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</si>
  <si>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</si>
  <si>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</si>
  <si>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</si>
  <si>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</si>
  <si>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</si>
  <si>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</si>
  <si>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</si>
  <si>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</si>
  <si>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</si>
  <si>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</si>
  <si>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</si>
  <si>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</si>
  <si>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</si>
  <si>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</si>
  <si>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</si>
  <si>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</si>
  <si>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</si>
  <si>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</si>
  <si>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</si>
  <si>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</si>
  <si>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</si>
  <si>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</si>
  <si>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</si>
  <si>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</si>
  <si>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</si>
  <si>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</si>
  <si>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</si>
  <si>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</si>
  <si>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</si>
  <si>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</si>
  <si>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</si>
  <si>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</si>
  <si>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</si>
  <si>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</si>
  <si>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</si>
  <si>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</si>
  <si>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</si>
  <si>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</si>
  <si>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</si>
  <si>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</si>
  <si>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</si>
  <si>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</si>
  <si>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</si>
  <si>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</si>
  <si>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</si>
  <si>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</si>
  <si>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</si>
  <si>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</si>
  <si>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</si>
  <si>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</si>
  <si>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</si>
  <si>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</si>
  <si>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</si>
  <si>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</si>
  <si>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</si>
  <si>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</si>
  <si>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</si>
  <si>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</si>
  <si>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</si>
  <si>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</si>
  <si>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</si>
  <si>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</si>
  <si>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</si>
  <si>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</si>
  <si>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</si>
  <si>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</si>
  <si>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</si>
  <si>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</si>
  <si>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</si>
  <si>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</si>
  <si>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</si>
  <si>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</si>
  <si>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</si>
  <si>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</si>
  <si>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</si>
  <si>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</si>
  <si>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</si>
  <si>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</si>
  <si>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</si>
  <si>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</si>
  <si>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</si>
  <si>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</si>
  <si>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</si>
  <si>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</si>
  <si>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</si>
  <si>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</si>
  <si>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</si>
  <si>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</si>
  <si>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</si>
  <si>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</si>
  <si>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</si>
  <si>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</si>
  <si>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</si>
  <si>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</si>
  <si>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</si>
  <si>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</si>
  <si>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</si>
  <si>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</si>
  <si>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</si>
  <si>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</si>
  <si>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</si>
  <si>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</si>
  <si>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</si>
  <si>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</si>
  <si>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</si>
  <si>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</si>
  <si>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</si>
  <si>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</si>
  <si>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</si>
  <si>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</si>
  <si>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</si>
  <si>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</si>
  <si>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</si>
  <si>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</si>
  <si>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</si>
  <si>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</si>
  <si>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</si>
  <si>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</si>
  <si>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</si>
  <si>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</si>
  <si>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</si>
  <si>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</si>
  <si>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</si>
  <si>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</si>
  <si>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</si>
  <si>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</si>
  <si>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</si>
  <si>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</si>
  <si>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</si>
  <si>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</si>
  <si>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</si>
  <si>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</si>
  <si>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</si>
  <si>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</si>
  <si>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</si>
  <si>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</si>
  <si>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</si>
  <si>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</si>
  <si>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</si>
  <si>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</si>
  <si>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</si>
  <si>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</si>
  <si>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</si>
  <si>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</si>
  <si>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</si>
  <si>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</si>
  <si>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</si>
  <si>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</si>
  <si>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</si>
  <si>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</si>
  <si>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</si>
  <si>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</si>
  <si>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</si>
  <si>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</si>
  <si>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</si>
  <si>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</si>
  <si>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</si>
  <si>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</si>
  <si>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</si>
  <si>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</si>
  <si>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</si>
  <si>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</si>
  <si>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</si>
  <si>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</si>
  <si>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</si>
  <si>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</si>
  <si>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</si>
  <si>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</si>
  <si>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</si>
  <si>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</si>
  <si>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</si>
  <si>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</si>
  <si>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</si>
  <si>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</si>
  <si>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</si>
  <si>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</si>
  <si>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</si>
  <si>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</si>
  <si>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</si>
  <si>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</si>
  <si>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</si>
  <si>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</si>
  <si>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</si>
  <si>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</si>
  <si>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</si>
  <si>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</si>
  <si>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</si>
  <si>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</si>
  <si>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</si>
  <si>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</si>
  <si>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</si>
  <si>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</si>
  <si>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</si>
  <si>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</si>
  <si>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</si>
  <si>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</si>
  <si>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</si>
  <si>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</si>
  <si>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</si>
  <si>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</si>
  <si>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</si>
  <si>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</si>
  <si>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</si>
  <si>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</si>
  <si>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</si>
  <si>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</si>
  <si>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</si>
  <si>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</si>
  <si>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</si>
  <si>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</si>
  <si>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</si>
  <si>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</si>
  <si>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</si>
  <si>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</si>
  <si>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</si>
  <si>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</si>
  <si>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</si>
  <si>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</si>
  <si>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</si>
  <si>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</si>
  <si>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</si>
  <si>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</si>
  <si>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</si>
  <si>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</si>
  <si>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</si>
  <si>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</si>
  <si>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</si>
  <si>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</si>
  <si>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</si>
  <si>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</si>
  <si>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</si>
  <si>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</si>
  <si>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</si>
  <si>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</si>
  <si>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</si>
  <si>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</si>
  <si>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</si>
  <si>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</si>
  <si>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</si>
  <si>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</si>
  <si>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</si>
  <si>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</si>
  <si>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</si>
  <si>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</si>
  <si>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</si>
  <si>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</si>
  <si>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</si>
  <si>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</si>
  <si>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</si>
  <si>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</si>
  <si>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</si>
  <si>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</si>
  <si>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</si>
  <si>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</si>
  <si>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</si>
  <si>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</si>
  <si>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</si>
  <si>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</si>
  <si>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</si>
  <si>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</si>
  <si>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</si>
  <si>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</si>
  <si>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</si>
  <si>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</si>
  <si>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</si>
  <si>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</si>
  <si>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</si>
  <si>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</si>
  <si>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</si>
  <si>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</si>
  <si>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</si>
  <si>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</si>
  <si>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</si>
  <si>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</si>
  <si>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</si>
  <si>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</si>
  <si>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</si>
  <si>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</si>
  <si>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</si>
  <si>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</si>
  <si>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</si>
  <si>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</si>
  <si>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</si>
  <si>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</si>
  <si>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</si>
  <si>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</si>
  <si>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</si>
  <si>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</si>
  <si>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</si>
  <si>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</si>
  <si>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</si>
  <si>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</si>
  <si>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</si>
  <si>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</si>
  <si>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</si>
  <si>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</si>
  <si>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</si>
  <si>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</si>
  <si>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</si>
  <si>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</si>
  <si>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</si>
  <si>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</si>
  <si>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</si>
  <si>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</si>
  <si>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</si>
  <si>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</si>
  <si>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</si>
  <si>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</si>
  <si>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</si>
  <si>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</si>
  <si>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</si>
  <si>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</si>
  <si>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</si>
  <si>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</si>
  <si>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</si>
  <si>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</si>
  <si>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</si>
  <si>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</si>
  <si>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</si>
  <si>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</si>
  <si>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</si>
  <si>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</si>
  <si>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</si>
  <si>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</si>
  <si>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</si>
  <si>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</si>
  <si>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</si>
  <si>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</si>
  <si>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</si>
  <si>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</si>
  <si>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</si>
  <si>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</si>
  <si>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</si>
  <si>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</si>
  <si>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</si>
  <si>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</si>
  <si>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</si>
  <si>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</si>
  <si>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</si>
  <si>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</si>
  <si>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</si>
  <si>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</si>
  <si>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</si>
  <si>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</si>
  <si>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</si>
  <si>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</si>
  <si>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</si>
  <si>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</si>
  <si>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</si>
  <si>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</si>
  <si>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</si>
  <si>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</si>
  <si>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</si>
  <si>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</si>
  <si>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</si>
  <si>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</si>
  <si>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</si>
  <si>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</si>
  <si>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</si>
  <si>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</si>
  <si>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</si>
  <si>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</si>
  <si>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</si>
  <si>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</si>
  <si>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</si>
  <si>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</si>
  <si>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</si>
  <si>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</si>
  <si>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</si>
  <si>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</si>
  <si>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</si>
  <si>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</si>
  <si>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</si>
  <si>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</si>
  <si>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</si>
  <si>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</si>
  <si>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</si>
  <si>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</si>
  <si>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</si>
  <si>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</si>
  <si>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</si>
  <si>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</si>
  <si>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</si>
  <si>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</si>
  <si>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</si>
  <si>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</si>
  <si>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</si>
  <si>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</si>
  <si>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</si>
  <si>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</si>
  <si>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</si>
  <si>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</si>
  <si>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</si>
  <si>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</si>
  <si>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</si>
  <si>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</si>
  <si>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</si>
  <si>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</si>
  <si>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</si>
  <si>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</si>
  <si>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</si>
  <si>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</si>
  <si>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</si>
  <si>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</si>
  <si>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</si>
  <si>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</si>
  <si>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</si>
  <si>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</si>
  <si>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</si>
  <si>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</si>
  <si>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</si>
  <si>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</si>
  <si>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</si>
  <si>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</si>
  <si>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</si>
  <si>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</si>
  <si>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</si>
  <si>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</si>
  <si>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</si>
  <si>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</si>
  <si>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</si>
  <si>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</si>
  <si>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</si>
  <si>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</si>
  <si>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</si>
  <si>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</si>
  <si>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</si>
  <si>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</si>
  <si>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</si>
  <si>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</si>
  <si>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</si>
  <si>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</si>
  <si>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</si>
  <si>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</si>
  <si>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</si>
  <si>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</si>
  <si>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</si>
  <si>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</si>
  <si>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</si>
  <si>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</si>
  <si>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</si>
  <si>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</si>
  <si>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</si>
  <si>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</si>
  <si>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</si>
  <si>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</si>
  <si>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</si>
  <si>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</si>
  <si>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</si>
  <si>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</si>
  <si>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</si>
  <si>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</si>
  <si>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</si>
  <si>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</si>
  <si>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</si>
  <si>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</si>
  <si>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</si>
  <si>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</si>
  <si>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</si>
  <si>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</si>
  <si>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</si>
  <si>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</si>
  <si>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</si>
  <si>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</si>
  <si>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</si>
  <si>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</si>
  <si>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</si>
  <si>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</si>
  <si>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</si>
  <si>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</si>
  <si>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</si>
  <si>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</si>
  <si>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</si>
  <si>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</si>
  <si>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</si>
  <si>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</si>
  <si>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</si>
  <si>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</si>
  <si>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</si>
  <si>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</si>
  <si>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</si>
  <si>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</si>
  <si>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</si>
  <si>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</si>
  <si>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</si>
  <si>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</si>
  <si>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</si>
  <si>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</si>
  <si>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</si>
  <si>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</si>
  <si>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</si>
  <si>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</si>
  <si>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</si>
  <si>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</si>
  <si>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</si>
  <si>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</si>
  <si>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</si>
  <si>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</si>
  <si>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</si>
  <si>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</si>
  <si>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</si>
  <si>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</si>
  <si>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</si>
  <si>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</si>
  <si>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</si>
  <si>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</si>
  <si>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</si>
  <si>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</si>
  <si>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</si>
  <si>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</si>
  <si>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</si>
  <si>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</si>
  <si>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</si>
  <si>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</si>
  <si>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</si>
  <si>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</si>
  <si>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</si>
  <si>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</si>
  <si>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</si>
  <si>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</si>
  <si>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</si>
  <si>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</si>
  <si>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</si>
  <si>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</si>
  <si>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</si>
  <si>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</si>
  <si>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</si>
  <si>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</si>
  <si>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</si>
  <si>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</si>
  <si>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</si>
  <si>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</si>
  <si>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</si>
  <si>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</si>
  <si>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</si>
  <si>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</si>
  <si>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</si>
  <si>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</si>
  <si>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</si>
  <si>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</si>
  <si>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</si>
  <si>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</si>
  <si>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</si>
  <si>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</si>
  <si>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</si>
  <si>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</si>
  <si>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</si>
  <si>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</si>
  <si>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</si>
  <si>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</si>
  <si>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</si>
  <si>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</si>
  <si>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</si>
  <si>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</si>
  <si>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</si>
  <si>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</si>
  <si>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</si>
  <si>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</si>
  <si>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</si>
  <si>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</si>
  <si>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</si>
  <si>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</si>
  <si>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</si>
  <si>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</si>
  <si>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</si>
  <si>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</si>
  <si>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</si>
  <si>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</si>
  <si>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</si>
  <si>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</si>
  <si>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</si>
  <si>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</si>
  <si>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</si>
  <si>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</si>
  <si>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</si>
  <si>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</si>
  <si>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</si>
  <si>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</si>
  <si>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</si>
  <si>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</si>
  <si>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</si>
  <si>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</si>
  <si>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</si>
  <si>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</si>
  <si>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</si>
  <si>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</si>
  <si>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</si>
  <si>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</si>
  <si>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</si>
  <si>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</si>
  <si>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</si>
  <si>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</si>
  <si>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</si>
  <si>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</si>
  <si>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</si>
  <si>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</si>
  <si>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</si>
  <si>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</si>
  <si>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</si>
  <si>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</si>
  <si>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</si>
  <si>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</si>
  <si>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</si>
  <si>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</si>
  <si>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</si>
  <si>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</si>
  <si>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</si>
  <si>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</si>
  <si>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</si>
  <si>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</si>
  <si>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</si>
  <si>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</si>
  <si>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</si>
  <si>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</si>
  <si>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</si>
  <si>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</si>
  <si>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</si>
  <si>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</si>
  <si>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</si>
  <si>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</si>
  <si>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</si>
  <si>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</si>
  <si>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</si>
  <si>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</si>
  <si>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</si>
  <si>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</si>
  <si>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</si>
  <si>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</si>
  <si>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</si>
  <si>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</si>
  <si>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</si>
  <si>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</si>
  <si>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</si>
  <si>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</si>
  <si>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</si>
  <si>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</si>
  <si>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</si>
  <si>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</si>
  <si>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</si>
  <si>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</si>
  <si>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</si>
  <si>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</si>
  <si>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</si>
  <si>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</si>
  <si>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</si>
  <si>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</si>
  <si>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</si>
  <si>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</si>
  <si>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</si>
  <si>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</si>
  <si>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</si>
  <si>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</si>
  <si>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</si>
  <si>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</si>
  <si>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</si>
  <si>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</si>
  <si>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</si>
  <si>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</si>
  <si>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</si>
  <si>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</si>
  <si>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</si>
  <si>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</si>
  <si>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</si>
  <si>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</si>
  <si>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</si>
  <si>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</si>
  <si>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</si>
  <si>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</si>
  <si>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</si>
  <si>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</si>
  <si>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</si>
  <si>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</si>
  <si>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</si>
  <si>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</si>
  <si>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</si>
  <si>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</si>
  <si>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</si>
  <si>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</si>
  <si>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</si>
  <si>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</si>
  <si>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</si>
  <si>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</si>
  <si>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</si>
  <si>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</si>
  <si>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</si>
  <si>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</si>
  <si>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</si>
  <si>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</si>
  <si>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</si>
  <si>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</si>
  <si>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</si>
  <si>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</si>
  <si>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</si>
  <si>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</si>
  <si>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</si>
  <si>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</si>
  <si>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</si>
  <si>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</si>
  <si>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</si>
  <si>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</si>
  <si>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</si>
  <si>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</si>
  <si>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</si>
  <si>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</si>
  <si>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</si>
  <si>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</si>
  <si>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</si>
  <si>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</si>
  <si>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</si>
  <si>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</si>
  <si>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</si>
  <si>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</si>
  <si>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</si>
  <si>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</si>
  <si>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</si>
  <si>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</si>
  <si>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</si>
  <si>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</si>
  <si>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</si>
  <si>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</si>
  <si>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</si>
  <si>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</si>
  <si>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</si>
  <si>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</si>
  <si>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</si>
  <si>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</si>
  <si>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</si>
  <si>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</si>
  <si>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</si>
  <si>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</si>
  <si>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</si>
  <si>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</si>
  <si>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</si>
  <si>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</si>
  <si>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</si>
  <si>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</si>
  <si>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</si>
  <si>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</si>
  <si>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</si>
  <si>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</si>
  <si>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</si>
  <si>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</si>
  <si>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</si>
  <si>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</si>
  <si>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</si>
  <si>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</si>
  <si>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</si>
  <si>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</si>
  <si>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</si>
  <si>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</si>
  <si>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</si>
  <si>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</si>
  <si>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</si>
  <si>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</si>
  <si>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</si>
  <si>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</si>
  <si>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</si>
  <si>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</si>
  <si>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</si>
  <si>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</si>
  <si>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</si>
  <si>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</si>
  <si>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</si>
  <si>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</si>
  <si>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</si>
  <si>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</si>
  <si>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</si>
  <si>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</si>
  <si>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</si>
  <si>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</si>
  <si>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</si>
  <si>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</si>
  <si>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</si>
  <si>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</si>
  <si>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</si>
  <si>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</si>
  <si>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</si>
  <si>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</si>
  <si>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</si>
  <si>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</si>
  <si>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</si>
  <si>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</si>
  <si>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</si>
  <si>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</si>
  <si>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</si>
  <si>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</si>
  <si>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</si>
  <si>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</si>
  <si>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</si>
  <si>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</si>
  <si>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</si>
  <si>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</si>
  <si>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</si>
  <si>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</si>
  <si>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</si>
  <si>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</si>
  <si>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</si>
  <si>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</si>
  <si>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</si>
  <si>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</si>
  <si>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</si>
  <si>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</si>
  <si>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</si>
  <si>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</si>
  <si>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</si>
  <si>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</si>
  <si>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</si>
  <si>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</si>
  <si>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</si>
  <si>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</si>
  <si>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</si>
  <si>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</si>
  <si>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</si>
  <si>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</si>
  <si>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</si>
  <si>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</si>
  <si>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</si>
  <si>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</si>
  <si>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</si>
  <si>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</si>
  <si>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</si>
  <si>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</si>
  <si>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</si>
  <si>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</si>
  <si>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</si>
  <si>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</si>
  <si>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</si>
  <si>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</si>
  <si>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</si>
  <si>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</si>
  <si>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</si>
  <si>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</si>
  <si>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</si>
  <si>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</si>
  <si>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</si>
  <si>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</si>
  <si>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</si>
  <si>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</si>
  <si>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</si>
  <si>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</si>
  <si>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</si>
  <si>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</si>
  <si>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</si>
  <si>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</si>
  <si>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</si>
  <si>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</si>
  <si>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</si>
  <si>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</si>
  <si>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</si>
  <si>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</si>
  <si>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</si>
  <si>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</si>
  <si>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</si>
  <si>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</si>
  <si>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</si>
  <si>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</si>
  <si>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</si>
  <si>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</si>
  <si>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</si>
  <si>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</si>
  <si>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</si>
  <si>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</si>
  <si>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</si>
  <si>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</si>
  <si>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</si>
  <si>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</si>
  <si>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</si>
  <si>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</si>
  <si>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</si>
  <si>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</si>
  <si>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</si>
  <si>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</si>
  <si>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</si>
  <si>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</si>
  <si>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</si>
  <si>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</si>
  <si>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</si>
  <si>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</si>
  <si>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</si>
  <si>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</si>
  <si>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</si>
  <si>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</si>
  <si>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</si>
  <si>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</si>
  <si>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</si>
  <si>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</si>
  <si>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</si>
  <si>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</si>
  <si>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</si>
  <si>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</si>
  <si>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</si>
  <si>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</si>
  <si>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</si>
  <si>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</si>
  <si>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</si>
  <si>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</si>
  <si>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</si>
  <si>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</si>
  <si>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</si>
  <si>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</si>
  <si>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</si>
  <si>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</si>
  <si>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</si>
  <si>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</si>
  <si>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</si>
  <si>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</si>
  <si>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</si>
  <si>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</si>
  <si>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</si>
  <si>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</si>
  <si>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</si>
  <si>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</si>
  <si>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</si>
  <si>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</si>
  <si>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</si>
  <si>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</si>
  <si>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</si>
  <si>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</si>
  <si>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</si>
  <si>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</si>
  <si>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</si>
  <si>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</si>
  <si>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</si>
  <si>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</si>
  <si>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</si>
  <si>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</si>
  <si>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</si>
  <si>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</si>
  <si>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</si>
  <si>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</si>
  <si>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</si>
  <si>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</si>
  <si>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</si>
  <si>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</si>
  <si>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</si>
  <si>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</si>
  <si>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</si>
  <si>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</si>
  <si>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</si>
  <si>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</si>
  <si>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</si>
  <si>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</si>
  <si>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</si>
  <si>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</si>
  <si>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</si>
  <si>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</si>
  <si>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</si>
  <si>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</si>
  <si>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</si>
  <si>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</si>
  <si>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</si>
  <si>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</si>
  <si>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</si>
  <si>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</si>
  <si>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</si>
  <si>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</si>
  <si>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</si>
  <si>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</si>
  <si>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</si>
  <si>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</si>
  <si>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</si>
  <si>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</si>
  <si>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</si>
  <si>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</si>
  <si>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</si>
  <si>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</si>
  <si>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</si>
  <si>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</si>
  <si>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</si>
  <si>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</si>
  <si>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</si>
  <si>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</si>
  <si>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</si>
  <si>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</si>
  <si>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</si>
  <si>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</si>
  <si>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</si>
  <si>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</si>
  <si>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</si>
  <si>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</si>
  <si>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</si>
  <si>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</si>
  <si>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</si>
  <si>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</si>
  <si>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</si>
  <si>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</si>
  <si>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</si>
  <si>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</si>
  <si>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</si>
  <si>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</si>
  <si>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</si>
  <si>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</si>
  <si>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</si>
  <si>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</si>
  <si>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</si>
  <si>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</si>
  <si>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</si>
  <si>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</si>
  <si>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</si>
  <si>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</si>
  <si>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</si>
  <si>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</si>
  <si>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</si>
  <si>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</si>
  <si>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</si>
  <si>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</si>
  <si>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</si>
  <si>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</si>
  <si>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</si>
  <si>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</si>
  <si>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</si>
  <si>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</si>
  <si>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</si>
  <si>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</si>
  <si>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</si>
  <si>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</si>
  <si>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</si>
  <si>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</si>
  <si>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</si>
  <si>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</si>
  <si>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</si>
  <si>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</si>
  <si>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</si>
  <si>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</si>
  <si>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</si>
  <si>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</si>
  <si>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</si>
  <si>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</si>
  <si>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</si>
  <si>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</si>
  <si>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</si>
  <si>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</si>
  <si>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</si>
  <si>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</si>
  <si>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</si>
  <si>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</si>
  <si>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</si>
  <si>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</si>
  <si>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</si>
  <si>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</si>
  <si>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</si>
  <si>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</si>
  <si>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</si>
  <si>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</si>
  <si>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</si>
  <si>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</si>
  <si>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</si>
  <si>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</si>
  <si>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</si>
  <si>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</si>
  <si>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</si>
  <si>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</si>
  <si>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</si>
  <si>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</si>
  <si>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</si>
  <si>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</si>
  <si>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</si>
  <si>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</si>
  <si>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</si>
  <si>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</si>
  <si>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</si>
  <si>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</si>
  <si>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</si>
  <si>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</si>
  <si>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</si>
  <si>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</si>
  <si>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</si>
  <si>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</si>
  <si>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</si>
  <si>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</si>
  <si>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</si>
  <si>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</si>
  <si>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</si>
  <si>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</si>
  <si>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</si>
  <si>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</si>
  <si>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</si>
  <si>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</si>
  <si>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</si>
  <si>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</si>
  <si>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</si>
  <si>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</si>
  <si>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</si>
  <si>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</si>
  <si>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</si>
  <si>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</si>
  <si>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</si>
  <si>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</si>
  <si>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</si>
  <si>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</si>
  <si>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</si>
  <si>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</si>
  <si>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</si>
  <si>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</si>
  <si>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</si>
  <si>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</si>
  <si>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</si>
  <si>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</si>
  <si>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</si>
  <si>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</si>
  <si>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</si>
  <si>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</si>
  <si>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</si>
  <si>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</si>
  <si>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</si>
  <si>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</si>
  <si>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</si>
  <si>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</si>
  <si>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</si>
  <si>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</si>
  <si>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</si>
  <si>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</si>
  <si>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</si>
  <si>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</si>
  <si>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</si>
  <si>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</si>
  <si>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</si>
  <si>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</si>
  <si>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</si>
  <si>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</si>
  <si>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</si>
  <si>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</si>
  <si>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</si>
  <si>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</si>
  <si>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</si>
  <si>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</si>
  <si>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</si>
  <si>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</si>
  <si>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</si>
  <si>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</si>
  <si>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</si>
  <si>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</si>
  <si>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</si>
  <si>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</si>
  <si>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</si>
  <si>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</si>
  <si>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</si>
  <si>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</si>
  <si>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</si>
  <si>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</si>
  <si>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</si>
  <si>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</si>
  <si>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</si>
  <si>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</si>
  <si>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</si>
  <si>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</si>
  <si>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</si>
  <si>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</si>
  <si>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</si>
  <si>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</si>
  <si>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</si>
  <si>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</si>
  <si>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</si>
  <si>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</si>
  <si>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</si>
  <si>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</si>
  <si>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</si>
  <si>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</si>
  <si>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</si>
  <si>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</si>
  <si>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</si>
  <si>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</si>
  <si>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</si>
  <si>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</si>
  <si>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</si>
  <si>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</si>
  <si>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</si>
  <si>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</si>
  <si>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</si>
  <si>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</si>
  <si>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</si>
  <si>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</si>
  <si>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</si>
  <si>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</si>
  <si>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</si>
  <si>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</si>
  <si>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</si>
  <si>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</si>
  <si>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</si>
  <si>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</si>
  <si>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</si>
  <si>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</si>
  <si>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</si>
  <si>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</si>
  <si>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</si>
  <si>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</si>
  <si>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</si>
  <si>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</si>
  <si>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</si>
  <si>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</si>
  <si>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</si>
  <si>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</si>
  <si>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</si>
  <si>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</si>
  <si>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</si>
  <si>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</si>
  <si>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</si>
  <si>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</si>
  <si>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</si>
  <si>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</si>
  <si>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</si>
  <si>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</si>
  <si>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</si>
  <si>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</si>
  <si>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</si>
  <si>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</si>
  <si>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</si>
  <si>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</si>
  <si>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</si>
  <si>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</si>
  <si>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</si>
  <si>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</si>
  <si>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</si>
  <si>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</si>
  <si>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</si>
  <si>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</si>
  <si>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</si>
  <si>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</si>
  <si>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</si>
  <si>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</si>
  <si>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</si>
  <si>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</si>
  <si>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</si>
  <si>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</si>
  <si>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</si>
  <si>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</si>
  <si>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</si>
  <si>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</si>
  <si>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</si>
  <si>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</si>
  <si>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</si>
  <si>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</si>
  <si>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</si>
  <si>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</si>
  <si>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</si>
  <si>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</si>
  <si>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</si>
  <si>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</si>
  <si>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</si>
  <si>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</si>
  <si>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</si>
  <si>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</si>
  <si>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</si>
  <si>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</si>
  <si>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</si>
  <si>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</si>
  <si>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</si>
  <si>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</si>
  <si>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</si>
  <si>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</si>
  <si>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</si>
  <si>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</si>
  <si>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</si>
  <si>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</si>
  <si>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</si>
  <si>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</si>
  <si>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</si>
  <si>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</si>
  <si>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</si>
  <si>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</si>
  <si>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</si>
  <si>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</si>
  <si>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</si>
  <si>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</si>
  <si>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</si>
  <si>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</si>
  <si>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</si>
  <si>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</si>
  <si>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</si>
  <si>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</si>
  <si>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</si>
  <si>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</si>
  <si>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</si>
  <si>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</si>
  <si>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</si>
  <si>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</si>
  <si>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</si>
  <si>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</si>
  <si>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</si>
  <si>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</si>
  <si>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</si>
  <si>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</si>
  <si>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</si>
  <si>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</si>
  <si>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</si>
  <si>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</si>
  <si>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</si>
  <si>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</si>
  <si>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</si>
  <si>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</si>
  <si>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</si>
  <si>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</si>
  <si>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</si>
  <si>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</si>
  <si>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</si>
  <si>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</si>
  <si>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</si>
  <si>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</si>
  <si>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</si>
  <si>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</si>
  <si>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</si>
  <si>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</si>
  <si>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</si>
  <si>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</si>
  <si>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</si>
  <si>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</si>
  <si>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</si>
  <si>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</si>
  <si>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</si>
  <si>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</si>
  <si>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</si>
  <si>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</si>
  <si>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</si>
  <si>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</si>
  <si>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</si>
  <si>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</si>
  <si>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</si>
  <si>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</si>
  <si>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</si>
  <si>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</si>
  <si>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</si>
  <si>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</si>
  <si>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</si>
  <si>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</si>
  <si>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</si>
  <si>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</si>
  <si>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</si>
  <si>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</si>
  <si>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</si>
  <si>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</si>
  <si>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</si>
  <si>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</si>
  <si>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</si>
  <si>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</si>
  <si>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</si>
  <si>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</si>
  <si>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</si>
  <si>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</si>
  <si>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</si>
  <si>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</si>
  <si>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</si>
  <si>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</si>
  <si>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</si>
  <si>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</si>
  <si>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</si>
  <si>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</si>
  <si>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</si>
  <si>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</si>
  <si>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</si>
  <si>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</si>
  <si>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</si>
  <si>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</si>
  <si>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</si>
  <si>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</si>
  <si>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</si>
  <si>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</si>
  <si>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</si>
  <si>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</si>
  <si>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</si>
  <si>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</si>
  <si>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</si>
  <si>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</si>
  <si>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</si>
  <si>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</si>
  <si>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</si>
  <si>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</si>
  <si>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</si>
  <si>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</si>
  <si>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</si>
  <si>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</si>
  <si>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</si>
  <si>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</si>
  <si>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</si>
  <si>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</si>
  <si>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</si>
  <si>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</si>
  <si>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</si>
  <si>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</si>
  <si>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</si>
  <si>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</si>
  <si>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</si>
  <si>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</si>
  <si>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</si>
  <si>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</si>
  <si>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</si>
  <si>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</si>
  <si>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</si>
  <si>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</si>
  <si>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</si>
  <si>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</si>
  <si>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</si>
  <si>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</si>
  <si>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</si>
  <si>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</si>
  <si>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</si>
  <si>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</si>
  <si>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</si>
  <si>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</si>
  <si>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</si>
  <si>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</si>
  <si>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</si>
  <si>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</si>
  <si>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</si>
  <si>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</si>
  <si>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</si>
  <si>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</si>
  <si>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</si>
  <si>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</si>
  <si>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</si>
  <si>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</si>
  <si>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</si>
  <si>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</si>
  <si>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</si>
  <si>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</si>
  <si>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</si>
  <si>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</si>
  <si>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</si>
  <si>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</si>
  <si>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</si>
  <si>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</si>
  <si>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</si>
  <si>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</si>
  <si>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</si>
  <si>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</si>
  <si>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</si>
  <si>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</si>
  <si>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</si>
  <si>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</si>
  <si>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</si>
  <si>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</si>
  <si>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</si>
  <si>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</si>
  <si>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</si>
  <si>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</si>
  <si>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</si>
  <si>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</si>
  <si>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</si>
  <si>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</si>
  <si>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</si>
  <si>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</si>
  <si>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</si>
  <si>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</si>
  <si>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</si>
  <si>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</si>
  <si>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</si>
  <si>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</si>
  <si>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</si>
  <si>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</si>
  <si>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</si>
  <si>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</si>
  <si>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</si>
  <si>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</si>
  <si>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</si>
  <si>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</si>
  <si>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</si>
  <si>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</si>
  <si>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</si>
  <si>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</si>
  <si>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</si>
  <si>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</si>
  <si>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</si>
  <si>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</si>
  <si>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</si>
  <si>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</si>
  <si>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</si>
  <si>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</si>
  <si>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</si>
  <si>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</si>
  <si>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</si>
  <si>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</si>
  <si>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</si>
  <si>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</si>
  <si>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</si>
  <si>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</si>
  <si>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</si>
  <si>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</si>
  <si>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</si>
  <si>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</si>
  <si>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</si>
  <si>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</si>
  <si>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</si>
  <si>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</si>
  <si>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</si>
  <si>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</si>
  <si>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</si>
  <si>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</si>
  <si>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</si>
  <si>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</si>
  <si>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</si>
  <si>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</si>
  <si>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</si>
  <si>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</si>
  <si>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</si>
  <si>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</si>
  <si>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</si>
  <si>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</si>
  <si>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</si>
  <si>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</si>
  <si>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</si>
  <si>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</si>
  <si>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</si>
  <si>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</si>
  <si>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</si>
  <si>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</si>
  <si>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</si>
  <si>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</si>
  <si>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</si>
  <si>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</si>
  <si>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</si>
  <si>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</si>
  <si>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</si>
  <si>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</si>
  <si>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</si>
  <si>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</si>
  <si>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</si>
  <si>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</si>
  <si>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</si>
  <si>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</si>
  <si>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</si>
  <si>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</si>
  <si>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</si>
  <si>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</si>
  <si>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</si>
  <si>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</si>
  <si>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</si>
  <si>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</si>
  <si>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</si>
  <si>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</si>
  <si>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</si>
  <si>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</si>
  <si>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</si>
  <si>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</si>
  <si>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</si>
  <si>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</si>
  <si>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</si>
  <si>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</si>
  <si>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</si>
  <si>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</si>
  <si>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</si>
  <si>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</si>
  <si>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</si>
  <si>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</si>
  <si>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</si>
  <si>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</si>
  <si>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</si>
  <si>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</si>
  <si>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</si>
  <si>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</si>
  <si>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</si>
  <si>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</si>
  <si>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</si>
  <si>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</si>
  <si>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</si>
  <si>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</si>
  <si>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</si>
  <si>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</si>
  <si>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</si>
  <si>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</si>
  <si>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</si>
  <si>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</si>
  <si>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</si>
  <si>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</si>
  <si>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</si>
  <si>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</si>
  <si>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</si>
  <si>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</si>
  <si>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</si>
  <si>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</si>
  <si>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</si>
  <si>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</si>
  <si>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</si>
  <si>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</si>
  <si>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</si>
  <si>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</si>
  <si>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</si>
  <si>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</si>
  <si>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</si>
  <si>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</si>
  <si>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</si>
  <si>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</si>
  <si>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</si>
  <si>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</si>
  <si>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</si>
  <si>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</si>
  <si>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</si>
  <si>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</si>
  <si>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</si>
  <si>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</si>
  <si>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</si>
  <si>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</si>
  <si>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</si>
  <si>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</si>
  <si>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</si>
  <si>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</si>
  <si>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</si>
  <si>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</si>
  <si>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</si>
  <si>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</si>
  <si>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</si>
  <si>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</si>
  <si>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</si>
  <si>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</si>
  <si>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</si>
  <si>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</si>
  <si>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</si>
  <si>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</si>
  <si>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</si>
  <si>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</si>
  <si>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</si>
  <si>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</si>
  <si>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</si>
  <si>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</si>
  <si>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</si>
  <si>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</si>
  <si>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</si>
  <si>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</si>
  <si>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</si>
  <si>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</si>
  <si>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</si>
  <si>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</si>
  <si>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</si>
  <si>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</si>
  <si>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</si>
  <si>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</si>
  <si>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</si>
  <si>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</si>
  <si>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</si>
  <si>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</si>
  <si>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</si>
  <si>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</si>
  <si>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</si>
  <si>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</si>
  <si>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</si>
  <si>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</si>
  <si>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</si>
  <si>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</si>
  <si>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</si>
  <si>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</si>
  <si>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</si>
  <si>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</si>
  <si>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</si>
  <si>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</si>
  <si>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</si>
  <si>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</si>
  <si>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</si>
  <si>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</si>
  <si>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</si>
  <si>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</si>
  <si>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</si>
  <si>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</si>
  <si>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</si>
  <si>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</si>
  <si>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</si>
  <si>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</si>
  <si>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</si>
  <si>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</si>
  <si>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</si>
  <si>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</si>
  <si>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</si>
  <si>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</si>
  <si>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</si>
  <si>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</si>
  <si>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</si>
  <si>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</si>
  <si>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</si>
  <si>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</si>
  <si>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</si>
  <si>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</si>
  <si>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</si>
  <si>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</si>
  <si>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</si>
  <si>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</si>
  <si>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</si>
  <si>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</si>
  <si>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</si>
  <si>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</si>
  <si>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</si>
  <si>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</si>
  <si>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</si>
  <si>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</si>
  <si>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</si>
  <si>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</si>
  <si>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</si>
  <si>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</si>
  <si>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</si>
  <si>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</si>
  <si>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</si>
  <si>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</si>
  <si>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</si>
  <si>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</si>
  <si>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</si>
  <si>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</si>
  <si>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</si>
  <si>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</si>
  <si>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</si>
  <si>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</si>
  <si>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</si>
  <si>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</si>
  <si>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</si>
  <si>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</si>
  <si>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</si>
  <si>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</si>
  <si>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</si>
  <si>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</si>
  <si>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</si>
  <si>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</si>
  <si>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</si>
  <si>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</si>
  <si>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</si>
  <si>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</si>
  <si>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</si>
  <si>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</si>
  <si>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</si>
  <si>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</si>
  <si>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</si>
  <si>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</si>
  <si>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</si>
  <si>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</si>
  <si>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</si>
  <si>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</si>
  <si>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</si>
  <si>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</si>
  <si>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</si>
  <si>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</si>
  <si>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</si>
  <si>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</si>
  <si>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</si>
  <si>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</si>
  <si>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</si>
  <si>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</si>
  <si>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</si>
  <si>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</si>
  <si>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</si>
  <si>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</si>
  <si>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</si>
  <si>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</si>
  <si>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</si>
  <si>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</si>
  <si>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</si>
  <si>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</si>
  <si>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</si>
  <si>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</si>
  <si>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</si>
  <si>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</si>
  <si>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</si>
  <si>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</si>
  <si>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</si>
  <si>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</si>
  <si>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</si>
  <si>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</si>
  <si>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</si>
  <si>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</si>
  <si>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</si>
  <si>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</si>
  <si>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</si>
  <si>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</si>
  <si>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</si>
  <si>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</si>
  <si>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</si>
  <si>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</si>
  <si>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</si>
  <si>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</si>
  <si>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</si>
  <si>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</si>
  <si>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</si>
  <si>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</si>
  <si>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</si>
  <si>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</si>
  <si>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</si>
  <si>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</si>
  <si>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</si>
  <si>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</si>
  <si>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</si>
  <si>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</si>
  <si>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</si>
  <si>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</si>
  <si>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</si>
  <si>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</si>
  <si>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</si>
  <si>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</si>
  <si>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</si>
  <si>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</si>
  <si>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</si>
  <si>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</si>
  <si>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</si>
  <si>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</si>
  <si>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</si>
  <si>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</si>
  <si>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</si>
  <si>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</si>
  <si>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</si>
  <si>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</si>
  <si>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</si>
  <si>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</si>
  <si>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</si>
  <si>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</si>
  <si>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</si>
  <si>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</si>
  <si>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</si>
  <si>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</si>
  <si>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</si>
  <si>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</si>
  <si>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</si>
  <si>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</si>
  <si>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</si>
  <si>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</si>
  <si>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</si>
  <si>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</si>
  <si>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</si>
  <si>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</si>
  <si>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</si>
  <si>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</si>
  <si>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</si>
  <si>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</si>
  <si>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</si>
  <si>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</si>
  <si>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</si>
  <si>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</si>
  <si>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</si>
  <si>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</si>
  <si>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</si>
  <si>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</si>
  <si>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</si>
  <si>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</si>
  <si>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</si>
  <si>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</si>
  <si>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</si>
  <si>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</si>
  <si>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</si>
  <si>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</si>
  <si>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</si>
  <si>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</si>
  <si>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</si>
  <si>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</si>
  <si>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</si>
  <si>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</si>
  <si>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</si>
  <si>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</si>
  <si>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</si>
  <si>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</si>
  <si>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</si>
  <si>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</si>
  <si>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</si>
  <si>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</si>
  <si>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</si>
  <si>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</si>
  <si>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</si>
  <si>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</si>
  <si>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</si>
  <si>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</si>
  <si>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</si>
  <si>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</si>
  <si>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</si>
  <si>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</si>
  <si>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</si>
  <si>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</si>
  <si>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</si>
  <si>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</si>
  <si>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</si>
  <si>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</si>
  <si>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</si>
  <si>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</si>
  <si>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</si>
  <si>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</si>
  <si>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</si>
  <si>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</si>
  <si>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</si>
  <si>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</si>
  <si>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</si>
  <si>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</si>
  <si>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</si>
  <si>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</si>
  <si>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</si>
  <si>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</si>
  <si>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</si>
  <si>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</si>
  <si>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</si>
  <si>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</si>
  <si>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</si>
  <si>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</si>
  <si>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</si>
  <si>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</si>
  <si>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</si>
  <si>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</si>
  <si>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</si>
  <si>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</si>
  <si>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</si>
  <si>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</si>
  <si>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</si>
  <si>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</si>
  <si>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</si>
  <si>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</si>
  <si>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</si>
  <si>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</si>
  <si>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</si>
  <si>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</si>
  <si>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</si>
  <si>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</si>
  <si>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</si>
  <si>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</si>
  <si>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</si>
  <si>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</si>
  <si>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</si>
  <si>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</si>
  <si>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</si>
  <si>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</si>
  <si>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</si>
  <si>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</si>
  <si>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</si>
  <si>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</si>
  <si>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</si>
  <si>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</si>
  <si>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</si>
  <si>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</si>
  <si>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</si>
  <si>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</si>
  <si>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</si>
  <si>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</si>
  <si>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</si>
  <si>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</si>
  <si>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</si>
  <si>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</si>
  <si>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</si>
  <si>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</si>
  <si>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</si>
  <si>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</si>
  <si>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</si>
  <si>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</si>
  <si>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</si>
  <si>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</si>
  <si>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</si>
  <si>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</si>
  <si>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</si>
  <si>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</si>
  <si>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</si>
  <si>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</si>
  <si>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</si>
  <si>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</si>
  <si>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</si>
  <si>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</si>
  <si>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</si>
  <si>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</si>
  <si>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</si>
  <si>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</si>
  <si>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</si>
  <si>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</si>
  <si>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</si>
  <si>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</si>
  <si>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</si>
  <si>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</si>
  <si>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</si>
  <si>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</si>
  <si>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</si>
  <si>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</si>
  <si>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</si>
  <si>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</si>
  <si>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</si>
  <si>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</si>
  <si>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</si>
  <si>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</si>
  <si>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</si>
  <si>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</si>
  <si>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</si>
  <si>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</si>
  <si>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</si>
  <si>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</si>
  <si>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</si>
  <si>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</si>
  <si>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</si>
  <si>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</si>
  <si>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</si>
  <si>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</si>
  <si>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</si>
  <si>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</si>
  <si>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</si>
  <si>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</si>
  <si>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</si>
  <si>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</si>
  <si>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</si>
  <si>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</si>
  <si>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</si>
  <si>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</si>
  <si>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</si>
  <si>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</si>
  <si>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</si>
  <si>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</si>
  <si>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</si>
  <si>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</si>
  <si>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</si>
  <si>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</si>
  <si>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</si>
  <si>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</si>
  <si>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</si>
  <si>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</si>
  <si>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</si>
  <si>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</si>
  <si>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</si>
  <si>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</si>
  <si>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</si>
  <si>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</si>
  <si>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</si>
  <si>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</si>
  <si>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</si>
  <si>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</si>
  <si>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</si>
  <si>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</si>
  <si>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</si>
  <si>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</si>
  <si>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</si>
  <si>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</si>
  <si>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</si>
  <si>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</si>
  <si>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</si>
  <si>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</si>
  <si>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</si>
  <si>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</si>
  <si>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</si>
  <si>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</si>
  <si>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</si>
  <si>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</si>
  <si>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</si>
  <si>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</si>
  <si>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</si>
  <si>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</si>
  <si>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</si>
  <si>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</si>
  <si>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</si>
  <si>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</si>
  <si>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</si>
  <si>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</si>
  <si>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</si>
  <si>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</si>
  <si>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</si>
  <si>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</si>
  <si>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</si>
  <si>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</si>
  <si>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</si>
  <si>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</si>
  <si>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</si>
  <si>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</si>
  <si>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</si>
  <si>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</si>
  <si>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</si>
  <si>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</si>
  <si>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</si>
  <si>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</si>
  <si>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</si>
  <si>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</si>
  <si>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</si>
  <si>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</si>
  <si>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</si>
  <si>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</si>
  <si>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</si>
  <si>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</si>
  <si>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</si>
  <si>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</si>
  <si>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</si>
  <si>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</si>
  <si>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</si>
  <si>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</si>
  <si>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</si>
  <si>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</si>
  <si>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</si>
  <si>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</si>
  <si>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</si>
  <si>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</si>
  <si>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</si>
  <si>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</si>
  <si>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</si>
  <si>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</si>
  <si>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</si>
  <si>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</si>
  <si>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</si>
  <si>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</si>
  <si>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</si>
  <si>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</si>
  <si>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</si>
  <si>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</si>
  <si>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</si>
  <si>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</si>
  <si>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</si>
  <si>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</si>
  <si>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</si>
  <si>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</si>
  <si>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</si>
  <si>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</si>
  <si>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</si>
  <si>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</si>
  <si>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</si>
  <si>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</si>
  <si>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</si>
  <si>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</si>
  <si>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</si>
  <si>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</si>
  <si>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</si>
  <si>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</si>
  <si>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</si>
  <si>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</si>
  <si>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</si>
  <si>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</si>
  <si>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</si>
  <si>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</si>
  <si>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</si>
  <si>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</si>
  <si>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</si>
  <si>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</si>
  <si>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</si>
  <si>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</si>
  <si>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</si>
  <si>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</si>
  <si>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</si>
  <si>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</si>
  <si>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</si>
  <si>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</si>
  <si>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</si>
  <si>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</si>
  <si>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</si>
  <si>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</si>
  <si>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</si>
  <si>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</si>
  <si>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</si>
  <si>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</si>
  <si>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</si>
  <si>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</si>
  <si>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</si>
  <si>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</si>
  <si>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</si>
  <si>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</si>
  <si>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</si>
  <si>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</si>
  <si>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</si>
  <si>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</si>
  <si>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</si>
  <si>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</si>
  <si>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</si>
  <si>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</si>
  <si>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</si>
  <si>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</si>
  <si>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</si>
  <si>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</si>
  <si>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</si>
  <si>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</si>
  <si>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</si>
  <si>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</si>
  <si>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</si>
  <si>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</si>
  <si>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</si>
  <si>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</si>
  <si>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</si>
  <si>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</si>
  <si>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</si>
  <si>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</si>
  <si>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</si>
  <si>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</si>
  <si>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</si>
  <si>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</si>
  <si>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</si>
  <si>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</si>
  <si>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</si>
  <si>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</si>
  <si>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</si>
  <si>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</si>
  <si>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</si>
  <si>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</si>
  <si>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</si>
  <si>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</si>
  <si>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</si>
  <si>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</si>
  <si>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</si>
  <si>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</si>
  <si>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</si>
  <si>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</si>
  <si>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</si>
  <si>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</si>
  <si>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</si>
  <si>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</si>
  <si>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</si>
  <si>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</si>
  <si>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</si>
  <si>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</si>
  <si>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</si>
  <si>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</si>
  <si>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</si>
  <si>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</si>
  <si>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</si>
  <si>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</si>
  <si>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</si>
  <si>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</si>
  <si>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</si>
  <si>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</si>
  <si>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</si>
  <si>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</si>
  <si>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</si>
  <si>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</si>
  <si>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</si>
  <si>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</si>
  <si>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</si>
  <si>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</si>
  <si>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</si>
  <si>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</si>
  <si>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</si>
  <si>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</si>
  <si>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</si>
  <si>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</si>
  <si>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</si>
  <si>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</si>
  <si>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</si>
  <si>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</si>
  <si>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</si>
  <si>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</si>
  <si>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</si>
  <si>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</si>
  <si>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</si>
  <si>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</si>
  <si>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</si>
  <si>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</si>
  <si>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</si>
  <si>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</si>
  <si>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</si>
  <si>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</si>
  <si>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</si>
  <si>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</si>
  <si>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</si>
  <si>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</si>
  <si>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</si>
  <si>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</si>
  <si>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</si>
  <si>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</si>
  <si>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</si>
  <si>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</si>
  <si>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</si>
  <si>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</si>
  <si>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</si>
  <si>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</si>
  <si>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</si>
  <si>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</si>
  <si>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</si>
  <si>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</si>
  <si>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</si>
  <si>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</si>
  <si>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</si>
  <si>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</si>
  <si>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</si>
  <si>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</si>
  <si>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</si>
  <si>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</si>
  <si>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</si>
  <si>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</si>
  <si>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</si>
  <si>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</si>
  <si>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</si>
  <si>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</si>
  <si>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</si>
  <si>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</si>
  <si>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</si>
  <si>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</si>
  <si>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</si>
  <si>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</si>
  <si>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</si>
  <si>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</si>
  <si>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</si>
  <si>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</si>
  <si>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</si>
  <si>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</si>
  <si>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</si>
  <si>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</si>
  <si>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</si>
  <si>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</si>
  <si>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</si>
  <si>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</si>
  <si>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</si>
  <si>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</si>
  <si>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</si>
  <si>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</si>
  <si>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</si>
  <si>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</si>
  <si>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</si>
  <si>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</si>
  <si>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</si>
  <si>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</si>
  <si>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</si>
  <si>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</si>
  <si>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</si>
  <si>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</si>
  <si>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</si>
  <si>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</si>
  <si>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</si>
  <si>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</si>
  <si>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</si>
  <si>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</si>
  <si>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</si>
  <si>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</si>
  <si>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</si>
  <si>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</si>
  <si>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</si>
  <si>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</si>
  <si>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</si>
  <si>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</si>
  <si>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</si>
  <si>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</si>
  <si>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</si>
  <si>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</si>
  <si>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</si>
  <si>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</si>
  <si>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</si>
  <si>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</si>
  <si>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</si>
  <si>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</si>
  <si>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</si>
  <si>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</si>
  <si>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</si>
  <si>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</si>
  <si>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</si>
  <si>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</si>
  <si>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</si>
  <si>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</si>
  <si>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</si>
  <si>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</si>
  <si>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</si>
  <si>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</si>
  <si>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</si>
  <si>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</si>
  <si>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</si>
  <si>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</si>
  <si>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</si>
  <si>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</si>
  <si>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</si>
  <si>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</si>
  <si>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</si>
  <si>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</si>
  <si>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</si>
  <si>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</si>
  <si>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</si>
  <si>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</si>
  <si>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</si>
  <si>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</si>
  <si>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</si>
  <si>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</si>
  <si>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</si>
  <si>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</si>
  <si>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</si>
  <si>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</si>
  <si>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</si>
  <si>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</si>
  <si>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</si>
  <si>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</si>
  <si>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</si>
  <si>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</si>
  <si>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</si>
  <si>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</si>
  <si>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</si>
  <si>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</si>
  <si>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</si>
  <si>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</si>
  <si>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</si>
  <si>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</si>
  <si>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</si>
  <si>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</si>
  <si>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</si>
  <si>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</si>
  <si>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</si>
  <si>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</si>
  <si>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</si>
  <si>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</si>
  <si>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</si>
  <si>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</si>
  <si>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</si>
  <si>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</si>
  <si>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</si>
  <si>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</si>
  <si>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</si>
  <si>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</si>
  <si>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</si>
  <si>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</si>
  <si>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</si>
  <si>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</si>
  <si>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</si>
  <si>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</si>
  <si>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</si>
  <si>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</si>
  <si>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</si>
  <si>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</si>
  <si>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</si>
  <si>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</si>
  <si>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</si>
  <si>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</si>
  <si>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</si>
  <si>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</si>
  <si>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</si>
  <si>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</si>
  <si>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</si>
  <si>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</si>
  <si>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</si>
  <si>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</si>
  <si>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</si>
  <si>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</si>
  <si>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</si>
  <si>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</si>
  <si>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</si>
  <si>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</si>
  <si>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</si>
  <si>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</si>
  <si>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</si>
  <si>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</si>
  <si>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</si>
  <si>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</si>
  <si>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</si>
  <si>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</si>
  <si>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</si>
  <si>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</si>
  <si>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</si>
  <si>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</si>
  <si>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</si>
  <si>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</si>
  <si>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</si>
  <si>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</si>
  <si>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</si>
  <si>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</si>
  <si>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</si>
  <si>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</si>
  <si>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</si>
  <si>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</si>
  <si>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</si>
  <si>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</si>
  <si>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</si>
  <si>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</si>
  <si>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</si>
  <si>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</si>
  <si>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</si>
  <si>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</si>
  <si>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</si>
  <si>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</si>
  <si>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</si>
  <si>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</si>
  <si>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</si>
  <si>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</si>
  <si>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</si>
  <si>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</si>
  <si>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</si>
  <si>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</si>
  <si>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</si>
  <si>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</si>
  <si>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</si>
  <si>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</si>
  <si>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</si>
  <si>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</si>
  <si>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</si>
  <si>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</si>
  <si>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</si>
  <si>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</si>
  <si>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</si>
  <si>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</si>
  <si>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</si>
  <si>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</si>
  <si>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</si>
  <si>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</si>
  <si>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</si>
  <si>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</si>
  <si>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</si>
  <si>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</si>
  <si>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</si>
  <si>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</si>
  <si>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</si>
  <si>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</si>
  <si>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</si>
  <si>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</si>
  <si>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</si>
  <si>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</si>
  <si>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</si>
  <si>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</si>
  <si>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</si>
  <si>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</si>
  <si>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</si>
  <si>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</si>
  <si>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</si>
  <si>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</si>
  <si>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</si>
  <si>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</si>
  <si>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</si>
  <si>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</si>
  <si>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</si>
  <si>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</si>
  <si>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</si>
  <si>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</si>
  <si>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</si>
  <si>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</si>
  <si>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</si>
  <si>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</si>
  <si>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</si>
  <si>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</si>
  <si>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</si>
  <si>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</si>
  <si>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</si>
  <si>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</si>
  <si>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</si>
  <si>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</si>
  <si>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</si>
  <si>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</si>
  <si>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</si>
  <si>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</si>
  <si>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</si>
  <si>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</si>
  <si>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</si>
  <si>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</si>
  <si>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</si>
  <si>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</si>
  <si>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</si>
  <si>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</si>
  <si>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</si>
  <si>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</si>
  <si>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</si>
  <si>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</si>
  <si>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</si>
  <si>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</si>
  <si>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</si>
  <si>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</si>
  <si>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</si>
  <si>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</si>
  <si>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</si>
  <si>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</si>
  <si>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</si>
  <si>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</si>
  <si>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</si>
  <si>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</si>
  <si>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</si>
  <si>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</si>
  <si>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</si>
  <si>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</si>
  <si>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</si>
  <si>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</si>
  <si>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</si>
  <si>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</si>
  <si>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</si>
  <si>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</si>
  <si>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</si>
  <si>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</si>
  <si>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</si>
  <si>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</si>
  <si>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</si>
  <si>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</si>
  <si>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</si>
  <si>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</si>
  <si>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</si>
  <si>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</si>
  <si>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</si>
  <si>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</si>
  <si>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</si>
  <si>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</si>
  <si>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</si>
  <si>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</si>
  <si>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</si>
  <si>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</si>
  <si>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</si>
  <si>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</si>
  <si>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</si>
  <si>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</si>
  <si>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</si>
  <si>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</si>
  <si>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</si>
  <si>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</si>
  <si>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</si>
  <si>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</si>
  <si>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</si>
  <si>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</si>
  <si>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</si>
  <si>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</si>
  <si>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</si>
  <si>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</si>
  <si>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</si>
  <si>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</si>
  <si>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</si>
  <si>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</si>
  <si>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</si>
  <si>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</si>
  <si>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</si>
  <si>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</si>
  <si>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</si>
  <si>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</si>
  <si>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</si>
  <si>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</si>
  <si>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</si>
  <si>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</si>
  <si>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</si>
  <si>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</si>
  <si>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</si>
  <si>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</si>
  <si>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</si>
  <si>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</si>
  <si>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</si>
  <si>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</si>
  <si>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</si>
  <si>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</si>
  <si>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</si>
  <si>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</si>
  <si>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</si>
  <si>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</si>
  <si>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</si>
  <si>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</si>
  <si>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</si>
  <si>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</si>
  <si>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</si>
  <si>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</si>
  <si>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</si>
  <si>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</si>
  <si>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</si>
  <si>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</si>
  <si>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</si>
  <si>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</si>
  <si>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</si>
  <si>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</si>
  <si>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</si>
  <si>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</si>
  <si>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</si>
  <si>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</si>
  <si>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</si>
  <si>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</si>
  <si>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</si>
  <si>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</si>
  <si>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</si>
  <si>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</si>
  <si>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</si>
  <si>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</si>
  <si>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</si>
  <si>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</si>
  <si>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</si>
  <si>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</si>
  <si>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</si>
  <si>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</si>
  <si>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</si>
  <si>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</si>
  <si>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</si>
  <si>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</si>
  <si>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</si>
  <si>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</si>
  <si>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</si>
  <si>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</si>
  <si>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</si>
  <si>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</si>
  <si>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</si>
  <si>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</si>
  <si>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</si>
  <si>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</si>
  <si>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</si>
  <si>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</si>
  <si>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</si>
  <si>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</si>
  <si>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</si>
  <si>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</si>
  <si>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</si>
  <si>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</si>
  <si>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</si>
  <si>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</si>
  <si>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</si>
  <si>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</si>
  <si>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</si>
  <si>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</si>
  <si>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</si>
  <si>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</si>
  <si>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</si>
  <si>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</si>
  <si>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</si>
  <si>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</si>
  <si>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</si>
  <si>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</si>
  <si>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</si>
  <si>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</si>
  <si>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</si>
  <si>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</si>
  <si>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</si>
  <si>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</si>
  <si>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</si>
  <si>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</si>
  <si>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</si>
  <si>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</si>
  <si>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</si>
  <si>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</si>
  <si>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</si>
  <si>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</si>
  <si>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</si>
  <si>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</si>
  <si>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</si>
  <si>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</si>
  <si>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</si>
  <si>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</si>
  <si>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</si>
  <si>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</si>
  <si>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</si>
  <si>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</si>
  <si>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</si>
  <si>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</si>
  <si>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</si>
  <si>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</si>
  <si>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</si>
  <si>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</si>
  <si>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</si>
  <si>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</si>
  <si>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</si>
  <si>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</si>
  <si>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</si>
  <si>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</si>
  <si>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</si>
  <si>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</si>
  <si>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</si>
  <si>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</si>
  <si>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</si>
  <si>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</si>
  <si>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</si>
  <si>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</si>
  <si>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</si>
  <si>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</si>
  <si>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</si>
  <si>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</si>
  <si>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</si>
  <si>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</si>
  <si>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</si>
  <si>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</si>
  <si>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</si>
  <si>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</si>
  <si>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</si>
  <si>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</si>
  <si>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</si>
  <si>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</si>
  <si>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</si>
  <si>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</si>
  <si>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</si>
  <si>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</si>
  <si>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</si>
  <si>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</si>
  <si>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</si>
  <si>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</si>
  <si>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</si>
  <si>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</si>
  <si>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</si>
  <si>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</si>
  <si>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</si>
  <si>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</si>
  <si>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</si>
  <si>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</si>
  <si>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</si>
  <si>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</si>
  <si>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</si>
  <si>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</si>
  <si>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</si>
  <si>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</si>
  <si>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</si>
  <si>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</si>
  <si>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</si>
  <si>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</si>
  <si>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</si>
  <si>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</si>
  <si>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</si>
  <si>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</si>
  <si>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</si>
  <si>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</si>
  <si>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</si>
  <si>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</si>
  <si>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</si>
  <si>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</si>
  <si>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</si>
  <si>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</si>
  <si>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</si>
  <si>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</si>
  <si>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</si>
  <si>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</si>
  <si>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</si>
  <si>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</si>
  <si>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</si>
  <si>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</si>
  <si>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</si>
  <si>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</si>
  <si>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</si>
  <si>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</si>
  <si>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</si>
  <si>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</si>
  <si>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</si>
  <si>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</si>
  <si>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</si>
  <si>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</si>
  <si>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</si>
  <si>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</si>
  <si>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</si>
  <si>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</si>
  <si>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</si>
  <si>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</si>
  <si>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</si>
  <si>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</si>
  <si>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</si>
  <si>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</si>
  <si>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</si>
  <si>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</si>
  <si>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</si>
  <si>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</si>
  <si>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</si>
  <si>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</si>
  <si>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</si>
  <si>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</si>
  <si>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</si>
  <si>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</si>
  <si>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</si>
  <si>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</si>
  <si>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</si>
  <si>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</si>
  <si>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</si>
  <si>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</si>
  <si>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</si>
  <si>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</si>
  <si>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</si>
  <si>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</si>
  <si>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</si>
  <si>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</si>
  <si>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</si>
  <si>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</si>
  <si>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</si>
  <si>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</si>
  <si>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</si>
  <si>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</si>
  <si>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</si>
  <si>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</si>
  <si>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</si>
  <si>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</si>
  <si>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</si>
  <si>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</si>
  <si>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</si>
  <si>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</si>
  <si>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</si>
  <si>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</si>
  <si>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</si>
  <si>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</si>
  <si>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</si>
  <si>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</si>
  <si>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</si>
  <si>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</si>
  <si>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</si>
  <si>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</si>
  <si>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</si>
  <si>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</si>
  <si>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</si>
  <si>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</si>
  <si>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</si>
  <si>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</si>
  <si>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</si>
  <si>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</si>
  <si>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</si>
  <si>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</si>
  <si>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</si>
  <si>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</si>
  <si>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</si>
  <si>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</si>
  <si>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</si>
  <si>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</si>
  <si>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</si>
  <si>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</si>
  <si>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</si>
  <si>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</si>
  <si>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</si>
  <si>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</si>
  <si>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</si>
  <si>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</si>
  <si>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</si>
  <si>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</si>
  <si>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</si>
  <si>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</si>
  <si>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</si>
  <si>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</si>
  <si>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</si>
  <si>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</si>
  <si>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</si>
  <si>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</si>
  <si>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</si>
  <si>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</si>
  <si>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</si>
  <si>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</si>
  <si>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</si>
  <si>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</si>
  <si>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</si>
  <si>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</si>
  <si>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</si>
  <si>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</si>
  <si>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</si>
  <si>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</si>
  <si>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</si>
  <si>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</si>
  <si>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</si>
  <si>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</si>
  <si>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</si>
  <si>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</si>
  <si>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</si>
  <si>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</si>
  <si>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</si>
  <si>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</si>
  <si>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</si>
  <si>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</si>
  <si>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</si>
  <si>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</si>
  <si>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</si>
  <si>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</si>
  <si>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</si>
  <si>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</si>
  <si>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</si>
  <si>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</si>
  <si>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</si>
  <si>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</si>
  <si>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</si>
  <si>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</si>
  <si>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</si>
  <si>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</si>
  <si>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</si>
  <si>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</si>
  <si>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</si>
  <si>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</si>
  <si>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</si>
  <si>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</si>
  <si>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</si>
  <si>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</si>
  <si>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</si>
  <si>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</si>
  <si>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</si>
  <si>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</si>
  <si>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</si>
  <si>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</si>
  <si>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</si>
  <si>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</si>
  <si>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</si>
  <si>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</si>
  <si>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</si>
  <si>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</si>
  <si>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</si>
  <si>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</si>
  <si>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</si>
  <si>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</si>
  <si>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</si>
  <si>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</si>
  <si>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</si>
  <si>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</si>
  <si>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</si>
  <si>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</si>
  <si>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</si>
  <si>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</si>
  <si>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</si>
  <si>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</si>
  <si>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</si>
  <si>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</si>
  <si>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</si>
  <si>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</si>
  <si>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</si>
  <si>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</si>
  <si>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</si>
  <si>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</si>
  <si>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</si>
  <si>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</si>
  <si>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</si>
  <si>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</si>
  <si>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</si>
  <si>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</si>
  <si>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</si>
  <si>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</si>
  <si>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</si>
  <si>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</si>
  <si>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</si>
  <si>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</si>
  <si>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</si>
  <si>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</si>
  <si>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</si>
  <si>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</si>
  <si>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</si>
  <si>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</si>
  <si>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</si>
  <si>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</si>
  <si>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</si>
  <si>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</si>
  <si>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</si>
  <si>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</si>
  <si>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</si>
  <si>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</si>
  <si>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</si>
  <si>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</si>
  <si>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</si>
  <si>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</si>
  <si>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</si>
  <si>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</si>
  <si>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</si>
  <si>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</si>
  <si>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</si>
  <si>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</si>
  <si>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</si>
  <si>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</si>
  <si>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</si>
  <si>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</si>
  <si>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</si>
  <si>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</si>
  <si>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</si>
  <si>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</si>
  <si>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</si>
  <si>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</si>
  <si>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</si>
  <si>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</si>
  <si>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</si>
  <si>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</si>
  <si>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</si>
  <si>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</si>
  <si>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</si>
  <si>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</si>
  <si>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</si>
  <si>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</si>
  <si>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</si>
  <si>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</si>
  <si>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</si>
  <si>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</si>
  <si>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</si>
  <si>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</si>
  <si>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</si>
  <si>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</si>
  <si>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</si>
  <si>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</si>
  <si>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</si>
  <si>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</si>
  <si>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</si>
  <si>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</si>
  <si>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</si>
  <si>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</si>
  <si>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</si>
  <si>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</si>
  <si>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</si>
  <si>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</si>
  <si>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</si>
  <si>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</si>
  <si>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</si>
  <si>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</si>
  <si>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</si>
  <si>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</si>
  <si>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</si>
  <si>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</si>
  <si>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</si>
  <si>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</si>
  <si>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</si>
  <si>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</si>
  <si>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</si>
  <si>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</si>
  <si>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</si>
  <si>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</si>
  <si>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</si>
  <si>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</si>
  <si>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</si>
  <si>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</si>
  <si>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</si>
  <si>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</si>
  <si>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</si>
  <si>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</si>
  <si>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</si>
  <si>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</si>
  <si>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</si>
  <si>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</si>
  <si>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</si>
  <si>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</si>
  <si>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</si>
  <si>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</si>
  <si>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</si>
  <si>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</si>
  <si>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</si>
  <si>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</si>
  <si>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</si>
  <si>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</si>
  <si>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</si>
  <si>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</si>
  <si>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</si>
  <si>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</si>
  <si>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</si>
  <si>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</si>
  <si>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</si>
  <si>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</si>
  <si>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</si>
  <si>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</si>
  <si>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</si>
  <si>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</si>
  <si>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</si>
  <si>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</si>
  <si>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</si>
  <si>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</si>
  <si>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</si>
  <si>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</si>
  <si>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</si>
  <si>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</si>
  <si>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</si>
  <si>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</si>
  <si>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</si>
  <si>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</si>
  <si>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</si>
  <si>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</si>
  <si>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</si>
  <si>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</si>
  <si>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</si>
  <si>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</si>
  <si>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</si>
  <si>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</si>
  <si>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</si>
  <si>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</si>
  <si>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</si>
  <si>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</si>
  <si>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</si>
  <si>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</si>
  <si>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</si>
  <si>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</si>
  <si>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</si>
  <si>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</si>
  <si>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</si>
  <si>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</si>
  <si>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</si>
  <si>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</si>
  <si>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</si>
  <si>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</si>
  <si>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</si>
  <si>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</si>
  <si>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</si>
  <si>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</si>
  <si>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</si>
  <si>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</si>
  <si>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</si>
  <si>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</si>
  <si>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</si>
  <si>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</si>
  <si>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</si>
  <si>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</si>
  <si>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</si>
  <si>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</si>
  <si>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</si>
  <si>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</si>
  <si>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</si>
  <si>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</si>
  <si>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</si>
  <si>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</si>
  <si>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</si>
  <si>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</si>
  <si>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</si>
  <si>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</si>
  <si>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</si>
  <si>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</si>
  <si>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</si>
  <si>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</si>
  <si>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</si>
  <si>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</si>
  <si>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</si>
  <si>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</si>
  <si>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</si>
  <si>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</si>
  <si>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</si>
  <si>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</si>
  <si>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</si>
  <si>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</si>
  <si>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</si>
  <si>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</si>
  <si>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</si>
  <si>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</si>
  <si>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</si>
  <si>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</si>
  <si>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</si>
  <si>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</si>
  <si>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</si>
  <si>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</si>
  <si>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</si>
  <si>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</si>
  <si>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</si>
  <si>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</si>
  <si>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</si>
  <si>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</si>
  <si>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</si>
  <si>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</si>
  <si>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</si>
  <si>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</si>
  <si>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</si>
  <si>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</si>
  <si>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</si>
  <si>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</si>
  <si>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</si>
  <si>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</si>
  <si>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</si>
  <si>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</si>
  <si>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</si>
  <si>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</si>
  <si>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</si>
  <si>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</si>
  <si>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</si>
  <si>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</si>
  <si>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</si>
  <si>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</si>
  <si>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</si>
  <si>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</si>
  <si>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</si>
  <si>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</si>
  <si>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</si>
  <si>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</si>
  <si>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</si>
  <si>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</si>
  <si>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</si>
  <si>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</si>
  <si>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</si>
  <si>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</si>
  <si>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</si>
  <si>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</si>
  <si>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</si>
  <si>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</si>
  <si>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</si>
  <si>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</si>
  <si>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</si>
  <si>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</si>
  <si>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</si>
  <si>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</si>
  <si>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</si>
  <si>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</si>
  <si>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</si>
  <si>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</si>
  <si>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</si>
  <si>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</si>
  <si>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</si>
  <si>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</si>
  <si>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</si>
  <si>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</si>
  <si>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</si>
  <si>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</si>
  <si>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</si>
  <si>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</si>
  <si>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</si>
  <si>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</si>
  <si>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</si>
  <si>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</si>
  <si>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</si>
  <si>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</si>
  <si>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</si>
  <si>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</si>
  <si>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</si>
  <si>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</si>
  <si>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</si>
  <si>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</si>
  <si>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</si>
  <si>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</si>
  <si>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</si>
  <si>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</si>
  <si>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</si>
  <si>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</si>
  <si>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</si>
  <si>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</si>
  <si>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</si>
  <si>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</si>
  <si>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</si>
  <si>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</si>
  <si>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</si>
  <si>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</si>
  <si>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</si>
  <si>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</si>
  <si>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</si>
  <si>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</si>
  <si>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</si>
  <si>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</si>
  <si>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</si>
  <si>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</si>
  <si>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</si>
  <si>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</si>
  <si>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</si>
  <si>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</si>
  <si>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</si>
  <si>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</si>
  <si>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</si>
  <si>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</si>
  <si>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</si>
  <si>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</si>
  <si>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</si>
  <si>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</si>
  <si>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</si>
  <si>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</si>
  <si>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</si>
  <si>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</si>
  <si>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</si>
  <si>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</si>
  <si>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</si>
  <si>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</si>
  <si>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</si>
  <si>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</si>
  <si>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</si>
  <si>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</si>
  <si>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</si>
  <si>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</si>
  <si>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</si>
  <si>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</si>
  <si>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</si>
  <si>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</si>
  <si>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</si>
  <si>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</si>
  <si>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</si>
  <si>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</si>
  <si>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</si>
  <si>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</si>
  <si>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</si>
  <si>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</si>
  <si>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</si>
  <si>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</si>
  <si>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</si>
  <si>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</si>
  <si>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</si>
  <si>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</si>
  <si>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</si>
  <si>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</si>
  <si>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</si>
  <si>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</si>
  <si>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</si>
  <si>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</si>
  <si>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</si>
  <si>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</si>
  <si>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</si>
  <si>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</si>
  <si>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</si>
  <si>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</si>
  <si>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</si>
  <si>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</si>
  <si>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</si>
  <si>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</si>
  <si>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</si>
  <si>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</si>
  <si>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</si>
  <si>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</si>
  <si>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</si>
  <si>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</si>
  <si>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</si>
  <si>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</si>
  <si>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</si>
  <si>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</si>
  <si>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</si>
  <si>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</si>
  <si>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</si>
  <si>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</si>
  <si>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</si>
  <si>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</si>
  <si>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</si>
  <si>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</si>
  <si>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</si>
  <si>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</si>
  <si>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</si>
  <si>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</si>
  <si>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</si>
  <si>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</si>
  <si>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</si>
  <si>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</si>
  <si>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</si>
  <si>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</si>
  <si>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</si>
  <si>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</si>
  <si>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</si>
  <si>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</si>
  <si>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</si>
  <si>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</si>
  <si>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</si>
  <si>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</si>
  <si>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</si>
  <si>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</si>
  <si>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</si>
  <si>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</si>
  <si>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</si>
  <si>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</si>
  <si>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</si>
  <si>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</si>
  <si>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</si>
  <si>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</si>
  <si>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</si>
  <si>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</si>
  <si>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</si>
  <si>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</si>
  <si>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</si>
  <si>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</si>
  <si>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</si>
  <si>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</si>
  <si>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</si>
  <si>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</si>
  <si>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</si>
  <si>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</si>
  <si>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</si>
  <si>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</si>
  <si>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</si>
  <si>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</si>
  <si>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</si>
  <si>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</si>
  <si>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</si>
  <si>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</si>
  <si>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</si>
  <si>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</si>
  <si>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</si>
  <si>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</si>
  <si>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</si>
  <si>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</si>
  <si>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</si>
  <si>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</si>
  <si>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</si>
  <si>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</si>
  <si>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</si>
  <si>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</si>
  <si>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</si>
  <si>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</si>
  <si>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</si>
  <si>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</si>
  <si>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</si>
  <si>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</si>
  <si>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</si>
  <si>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</si>
  <si>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</si>
  <si>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</si>
  <si>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</si>
  <si>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</si>
  <si>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</si>
  <si>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</si>
  <si>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</si>
  <si>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</si>
  <si>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</si>
  <si>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</si>
  <si>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</si>
  <si>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</si>
  <si>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</si>
  <si>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</si>
  <si>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</si>
  <si>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</si>
  <si>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</si>
  <si>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</si>
  <si>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</si>
  <si>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</si>
  <si>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</si>
  <si>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</si>
  <si>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</si>
  <si>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</si>
  <si>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</si>
  <si>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</si>
  <si>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</si>
  <si>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</si>
  <si>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</si>
  <si>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</si>
  <si>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</si>
  <si>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</si>
  <si>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</si>
  <si>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</si>
  <si>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</si>
  <si>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</si>
  <si>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</si>
  <si>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</si>
  <si>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</si>
  <si>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</si>
  <si>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</si>
  <si>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</si>
  <si>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</si>
  <si>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</si>
  <si>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</si>
  <si>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</si>
  <si>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</si>
  <si>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</si>
  <si>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</si>
  <si>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</si>
  <si>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</si>
  <si>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</si>
  <si>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</si>
  <si>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</si>
  <si>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</si>
  <si>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</si>
  <si>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</si>
  <si>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</si>
  <si>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</si>
  <si>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</si>
  <si>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</si>
  <si>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</si>
  <si>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</si>
  <si>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</si>
  <si>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</si>
  <si>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</si>
  <si>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</si>
  <si>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</si>
  <si>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</si>
  <si>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</si>
  <si>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</si>
  <si>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</si>
  <si>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</si>
  <si>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</si>
  <si>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</si>
  <si>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</si>
  <si>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</si>
  <si>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</si>
  <si>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</si>
  <si>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</si>
  <si>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</si>
  <si>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</si>
  <si>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</si>
  <si>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</si>
  <si>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</si>
  <si>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</si>
  <si>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</si>
  <si>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</si>
  <si>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</si>
  <si>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</si>
  <si>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</si>
  <si>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</si>
  <si>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</si>
  <si>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</si>
  <si>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</si>
  <si>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</si>
  <si>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</si>
  <si>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</si>
  <si>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</si>
  <si>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</si>
  <si>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</si>
  <si>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</si>
  <si>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</si>
  <si>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</si>
  <si>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</si>
  <si>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</si>
  <si>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</si>
  <si>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</si>
  <si>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</si>
  <si>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</si>
  <si>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</si>
  <si>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</si>
  <si>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</si>
  <si>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</si>
  <si>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</si>
  <si>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</si>
  <si>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</si>
  <si>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</si>
  <si>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</si>
  <si>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</si>
  <si>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</si>
  <si>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</si>
  <si>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</si>
  <si>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</si>
  <si>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</si>
  <si>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</si>
  <si>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</si>
  <si>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</si>
  <si>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</si>
  <si>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</si>
  <si>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</si>
  <si>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</si>
  <si>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</si>
  <si>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</si>
  <si>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</si>
  <si>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</si>
  <si>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</si>
  <si>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</si>
  <si>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</si>
  <si>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</si>
  <si>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</si>
  <si>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</si>
  <si>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</si>
  <si>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</si>
  <si>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</si>
  <si>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</si>
  <si>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</si>
  <si>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</si>
  <si>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</si>
  <si>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</si>
  <si>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</si>
  <si>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</si>
  <si>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</si>
  <si>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</si>
  <si>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</si>
  <si>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</si>
  <si>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</si>
  <si>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</si>
  <si>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</si>
  <si>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</si>
  <si>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</si>
  <si>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</si>
  <si>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</si>
  <si>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</si>
  <si>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</si>
  <si>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</si>
  <si>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</si>
  <si>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</si>
  <si>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</si>
  <si>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</si>
  <si>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</si>
  <si>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</si>
  <si>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</si>
  <si>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</si>
  <si>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</si>
  <si>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</si>
  <si>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</si>
  <si>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</si>
  <si>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</si>
  <si>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</si>
  <si>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</si>
  <si>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</si>
  <si>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</si>
  <si>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</si>
  <si>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</si>
  <si>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</si>
  <si>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</si>
  <si>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</si>
  <si>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</si>
  <si>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</si>
  <si>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</si>
  <si>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</si>
  <si>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</si>
  <si>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</si>
  <si>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</si>
  <si>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</si>
  <si>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</si>
  <si>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</si>
  <si>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</si>
  <si>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</si>
  <si>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</si>
  <si>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</si>
  <si>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</si>
  <si>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</si>
  <si>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</si>
  <si>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</si>
  <si>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</si>
  <si>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</si>
  <si>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</si>
  <si>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</si>
  <si>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</si>
  <si>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</si>
  <si>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</si>
  <si>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</si>
  <si>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</si>
  <si>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</si>
  <si>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</si>
  <si>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</si>
  <si>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</si>
  <si>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</si>
  <si>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</si>
  <si>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</si>
  <si>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</si>
  <si>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</si>
  <si>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</si>
  <si>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</si>
  <si>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</si>
  <si>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</si>
  <si>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</si>
  <si>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</si>
  <si>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</si>
  <si>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</si>
  <si>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</si>
  <si>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</si>
  <si>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</si>
  <si>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</si>
  <si>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</si>
  <si>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</si>
  <si>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</si>
  <si>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</si>
  <si>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</si>
  <si>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</si>
  <si>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</si>
  <si>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</si>
  <si>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</si>
  <si>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</si>
  <si>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</si>
  <si>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</si>
  <si>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</si>
  <si>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</si>
  <si>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</si>
  <si>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</si>
  <si>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</si>
  <si>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</si>
  <si>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</si>
  <si>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</si>
  <si>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</si>
  <si>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</si>
  <si>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</si>
  <si>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</si>
  <si>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</si>
  <si>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</si>
  <si>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</si>
  <si>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</si>
  <si>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</si>
  <si>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</si>
  <si>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</si>
  <si>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</si>
  <si>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</si>
  <si>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</si>
  <si>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</si>
  <si>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</si>
  <si>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</si>
  <si>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</si>
  <si>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</si>
  <si>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</si>
  <si>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</si>
  <si>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</si>
  <si>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</si>
  <si>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</si>
  <si>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</si>
  <si>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</si>
  <si>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</si>
  <si>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</si>
  <si>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</si>
  <si>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</si>
  <si>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</si>
  <si>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</si>
  <si>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</si>
  <si>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</si>
  <si>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</si>
  <si>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</si>
  <si>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</si>
  <si>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</si>
  <si>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</si>
  <si>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</si>
  <si>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</si>
  <si>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</si>
  <si>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</si>
  <si>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</si>
  <si>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</si>
  <si>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</si>
  <si>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</si>
  <si>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</si>
  <si>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</si>
  <si>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</si>
  <si>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</si>
  <si>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</si>
  <si>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</si>
  <si>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</si>
  <si>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</si>
  <si>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</si>
  <si>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</si>
  <si>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</si>
  <si>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</si>
  <si>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</si>
  <si>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</si>
  <si>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</si>
  <si>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</si>
  <si>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</si>
  <si>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</si>
  <si>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</si>
  <si>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</si>
  <si>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</si>
  <si>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</si>
  <si>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</si>
  <si>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</si>
  <si>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</si>
  <si>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</si>
  <si>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</si>
  <si>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</si>
  <si>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</si>
  <si>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</si>
  <si>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</si>
  <si>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</si>
  <si>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</si>
  <si>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</si>
  <si>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</si>
  <si>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</si>
  <si>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</si>
  <si>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</si>
  <si>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</si>
  <si>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</si>
  <si>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</si>
  <si>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</si>
  <si>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</si>
  <si>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</si>
  <si>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</si>
  <si>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</si>
  <si>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</si>
  <si>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</si>
  <si>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</si>
  <si>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</si>
  <si>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</si>
  <si>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</si>
  <si>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</si>
  <si>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</si>
  <si>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</si>
  <si>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</si>
  <si>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</si>
  <si>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</si>
  <si>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</si>
  <si>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</si>
  <si>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</si>
  <si>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</si>
  <si>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</si>
  <si>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</si>
  <si>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</si>
  <si>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</si>
  <si>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</si>
  <si>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</si>
  <si>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</si>
  <si>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</si>
  <si>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</si>
  <si>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</si>
  <si>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</si>
  <si>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</si>
  <si>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</si>
  <si>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</si>
  <si>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</si>
  <si>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</si>
  <si>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</si>
  <si>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</si>
  <si>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</si>
  <si>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</si>
  <si>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</si>
  <si>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</si>
  <si>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</si>
  <si>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</si>
  <si>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</si>
  <si>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</si>
  <si>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</si>
  <si>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</si>
  <si>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</si>
  <si>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</si>
  <si>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</si>
  <si>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</si>
  <si>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</si>
  <si>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</si>
  <si>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</si>
  <si>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</si>
  <si>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</si>
  <si>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</si>
  <si>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</si>
  <si>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</si>
  <si>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</si>
  <si>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</si>
  <si>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</si>
  <si>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</si>
  <si>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</si>
  <si>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</si>
  <si>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</si>
  <si>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</si>
  <si>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</si>
  <si>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</si>
  <si>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</si>
  <si>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</si>
  <si>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</si>
  <si>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</si>
  <si>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</si>
  <si>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</si>
  <si>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</si>
  <si>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</si>
  <si>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</si>
  <si>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</si>
  <si>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</si>
  <si>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</si>
  <si>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</si>
  <si>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</si>
  <si>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</si>
  <si>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</si>
  <si>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</si>
  <si>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</si>
  <si>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</si>
  <si>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</si>
  <si>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</si>
  <si>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</si>
  <si>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</si>
  <si>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</si>
  <si>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</si>
  <si>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</si>
  <si>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</si>
  <si>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</si>
  <si>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</si>
  <si>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</si>
  <si>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</si>
  <si>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</si>
  <si>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</si>
  <si>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</si>
  <si>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</si>
  <si>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</si>
  <si>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</si>
  <si>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</si>
  <si>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</si>
  <si>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</si>
  <si>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</si>
  <si>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</si>
  <si>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</si>
  <si>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</si>
  <si>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</si>
  <si>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</si>
  <si>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</si>
  <si>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</si>
  <si>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</si>
  <si>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</si>
  <si>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</si>
  <si>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</si>
  <si>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</si>
  <si>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</si>
  <si>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</si>
  <si>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</si>
  <si>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</si>
  <si>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</si>
  <si>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</si>
  <si>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</si>
  <si>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</si>
  <si>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</si>
  <si>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</si>
  <si>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</si>
  <si>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</si>
  <si>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</si>
  <si>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</si>
  <si>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</si>
  <si>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</si>
  <si>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</si>
  <si>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</si>
  <si>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</si>
  <si>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</si>
  <si>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</si>
  <si>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</si>
  <si>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</si>
  <si>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</si>
  <si>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</si>
  <si>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</si>
  <si>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</si>
  <si>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</si>
  <si>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</si>
  <si>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</si>
  <si>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</si>
  <si>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</si>
  <si>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</si>
  <si>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</si>
  <si>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</si>
  <si>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</si>
  <si>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</si>
  <si>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</si>
  <si>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</si>
  <si>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</si>
  <si>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</si>
  <si>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</si>
  <si>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</si>
  <si>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</si>
  <si>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</si>
  <si>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</si>
  <si>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</si>
  <si>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</si>
  <si>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</si>
  <si>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</si>
  <si>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</si>
  <si>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</si>
  <si>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</si>
  <si>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</si>
  <si>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</si>
  <si>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</si>
  <si>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</si>
  <si>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</si>
  <si>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</si>
  <si>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</si>
  <si>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</si>
  <si>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</si>
  <si>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</si>
  <si>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</si>
  <si>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</si>
  <si>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</si>
  <si>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</si>
  <si>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</si>
  <si>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</si>
  <si>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</si>
  <si>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</si>
  <si>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</si>
  <si>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</si>
  <si>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</si>
  <si>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</si>
  <si>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</si>
  <si>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</si>
  <si>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</si>
  <si>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</si>
  <si>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</si>
  <si>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</si>
  <si>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</si>
  <si>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</si>
  <si>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</si>
  <si>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</si>
  <si>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</si>
  <si>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</si>
  <si>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</si>
  <si>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</si>
  <si>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</si>
  <si>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</si>
  <si>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</si>
  <si>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</si>
  <si>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</si>
  <si>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</si>
  <si>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</si>
  <si>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</si>
  <si>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</si>
  <si>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</si>
  <si>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</si>
  <si>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</si>
  <si>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</si>
  <si>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</si>
  <si>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</si>
  <si>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</si>
  <si>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</si>
  <si>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</si>
  <si>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</si>
  <si>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</si>
  <si>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</si>
  <si>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</si>
  <si>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</si>
  <si>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</si>
  <si>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</si>
  <si>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</si>
  <si>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</si>
  <si>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</si>
  <si>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</si>
  <si>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</si>
  <si>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</si>
  <si>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</si>
  <si>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</si>
  <si>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</si>
  <si>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</si>
  <si>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</si>
  <si>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</si>
  <si>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</si>
  <si>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</si>
  <si>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</si>
  <si>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</si>
  <si>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</si>
  <si>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</si>
  <si>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</si>
  <si>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</si>
  <si>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</si>
  <si>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</si>
  <si>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</si>
  <si>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</si>
  <si>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</si>
  <si>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</si>
  <si>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</si>
  <si>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</si>
  <si>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</si>
  <si>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</si>
  <si>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</si>
  <si>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</si>
  <si>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</si>
  <si>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</si>
  <si>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</si>
  <si>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</si>
  <si>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</si>
  <si>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</si>
  <si>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</si>
  <si>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</si>
  <si>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</si>
  <si>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</si>
  <si>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</si>
  <si>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</si>
  <si>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</si>
  <si>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</si>
  <si>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</si>
  <si>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</si>
  <si>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</si>
  <si>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</si>
  <si>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</si>
  <si>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</si>
  <si>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</si>
  <si>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</si>
  <si>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</si>
  <si>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</si>
  <si>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</si>
  <si>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</si>
  <si>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</si>
  <si>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</si>
  <si>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</si>
  <si>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</si>
  <si>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</si>
  <si>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</si>
  <si>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</si>
  <si>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</si>
  <si>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</si>
  <si>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</si>
  <si>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</si>
  <si>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</si>
  <si>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</si>
  <si>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</si>
  <si>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</si>
  <si>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</si>
  <si>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</si>
  <si>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</si>
  <si>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</si>
  <si>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</si>
  <si>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</si>
  <si>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</si>
  <si>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</si>
  <si>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</si>
  <si>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</si>
  <si>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</si>
  <si>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</si>
  <si>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</si>
  <si>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</si>
  <si>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</si>
  <si>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</si>
  <si>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</si>
  <si>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</si>
  <si>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</si>
  <si>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</si>
  <si>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</si>
  <si>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</si>
  <si>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</si>
  <si>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</si>
  <si>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</si>
  <si>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</si>
  <si>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</si>
  <si>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</si>
  <si>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</si>
  <si>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</si>
  <si>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</si>
  <si>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</si>
  <si>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</si>
  <si>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</si>
  <si>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</si>
  <si>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</si>
  <si>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</si>
  <si>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</si>
  <si>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</si>
  <si>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</si>
  <si>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</si>
  <si>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</si>
  <si>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</si>
  <si>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</si>
  <si>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</si>
  <si>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</si>
  <si>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</si>
  <si>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</si>
  <si>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</si>
  <si>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</si>
  <si>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</si>
  <si>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</si>
  <si>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</si>
  <si>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</si>
  <si>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</si>
  <si>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</si>
  <si>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</si>
  <si>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</si>
  <si>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</si>
  <si>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</si>
  <si>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</si>
  <si>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</si>
  <si>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</si>
  <si>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</si>
  <si>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</si>
  <si>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</si>
  <si>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</si>
  <si>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</si>
  <si>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</si>
  <si>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</si>
  <si>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</si>
  <si>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</si>
  <si>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</si>
  <si>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</si>
  <si>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</si>
  <si>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</si>
  <si>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</si>
  <si>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</si>
  <si>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</si>
  <si>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</si>
  <si>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</si>
  <si>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</si>
  <si>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</si>
  <si>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</si>
  <si>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</si>
  <si>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</si>
  <si>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</si>
  <si>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</si>
  <si>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</si>
  <si>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</si>
  <si>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</si>
  <si>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</si>
  <si>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</si>
  <si>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</si>
  <si>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</si>
  <si>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</si>
  <si>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</si>
  <si>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</si>
  <si>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</si>
  <si>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</si>
  <si>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</si>
  <si>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</si>
  <si>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</si>
  <si>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</si>
  <si>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</si>
  <si>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</si>
  <si>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</si>
  <si>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</si>
  <si>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</si>
  <si>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</si>
  <si>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</si>
  <si>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</si>
  <si>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</si>
  <si>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</si>
  <si>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</si>
  <si>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</si>
  <si>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</si>
  <si>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</si>
  <si>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</si>
  <si>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</si>
  <si>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</si>
  <si>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</si>
  <si>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</si>
  <si>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</si>
  <si>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</si>
  <si>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</si>
  <si>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</si>
  <si>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</si>
  <si>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</si>
  <si>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</si>
  <si>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</si>
  <si>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</si>
  <si>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</si>
  <si>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</si>
  <si>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</si>
  <si>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</si>
  <si>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</si>
  <si>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</si>
  <si>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</si>
  <si>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</si>
  <si>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</si>
  <si>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</si>
  <si>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</si>
  <si>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</si>
  <si>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</si>
  <si>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</si>
  <si>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</si>
  <si>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</si>
  <si>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</si>
  <si>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</si>
  <si>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</si>
  <si>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</si>
  <si>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</si>
  <si>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</si>
  <si>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</si>
  <si>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</si>
  <si>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</si>
  <si>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</si>
  <si>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</si>
  <si>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</si>
  <si>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</si>
  <si>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</si>
  <si>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</si>
  <si>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</si>
  <si>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</si>
  <si>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</si>
  <si>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</si>
  <si>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</si>
  <si>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</si>
  <si>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</si>
  <si>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</si>
  <si>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</si>
  <si>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</si>
  <si>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</si>
  <si>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</si>
  <si>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</si>
  <si>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</si>
  <si>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</si>
  <si>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</si>
  <si>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</si>
  <si>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</si>
  <si>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</si>
  <si>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</si>
  <si>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</si>
  <si>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</si>
  <si>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</si>
  <si>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</si>
  <si>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</si>
  <si>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</si>
  <si>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</si>
  <si>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</si>
  <si>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</si>
  <si>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</si>
  <si>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</si>
  <si>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</si>
  <si>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</si>
  <si>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</si>
  <si>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</si>
  <si>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</si>
  <si>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</si>
  <si>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</si>
  <si>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</si>
  <si>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</si>
  <si>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</si>
  <si>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</si>
  <si>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</si>
  <si>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</si>
  <si>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</si>
  <si>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</si>
  <si>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</si>
  <si>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</si>
  <si>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</si>
  <si>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</si>
  <si>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</si>
  <si>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</si>
  <si>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</si>
  <si>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</si>
  <si>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</si>
  <si>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</si>
  <si>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</si>
  <si>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</si>
  <si>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</si>
  <si>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</si>
  <si>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</si>
  <si>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</si>
  <si>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</si>
  <si>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</si>
  <si>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</si>
  <si>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</si>
  <si>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</si>
  <si>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</si>
  <si>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</si>
  <si>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</si>
  <si>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</si>
  <si>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</si>
  <si>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</si>
  <si>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</si>
  <si>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</si>
  <si>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</si>
  <si>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</si>
  <si>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</si>
  <si>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</si>
  <si>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</si>
  <si>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</si>
  <si>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</si>
  <si>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</si>
  <si>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</si>
  <si>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</si>
  <si>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</si>
  <si>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</si>
  <si>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</si>
  <si>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</si>
  <si>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</si>
  <si>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</si>
  <si>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</si>
  <si>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</si>
  <si>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</si>
  <si>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</si>
  <si>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</si>
  <si>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</si>
  <si>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</si>
  <si>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</si>
  <si>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</si>
  <si>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</si>
  <si>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</si>
  <si>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</si>
  <si>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</si>
  <si>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</si>
  <si>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</si>
  <si>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</si>
  <si>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</si>
  <si>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</si>
  <si>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</si>
  <si>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</si>
  <si>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</si>
  <si>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</si>
  <si>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</si>
  <si>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</si>
  <si>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</si>
  <si>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</si>
  <si>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</si>
  <si>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</si>
  <si>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</si>
  <si>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</si>
  <si>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</si>
  <si>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</si>
  <si>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</si>
  <si>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</si>
  <si>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</si>
  <si>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</si>
  <si>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</si>
  <si>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</si>
  <si>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</si>
  <si>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</si>
  <si>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</si>
  <si>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</si>
  <si>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</si>
  <si>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</si>
  <si>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</si>
  <si>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</si>
  <si>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</si>
  <si>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</si>
  <si>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</si>
  <si>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</si>
  <si>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</si>
  <si>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</si>
  <si>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</si>
  <si>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</si>
  <si>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</si>
  <si>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</si>
  <si>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</si>
  <si>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</si>
  <si>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</si>
  <si>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</si>
  <si>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</si>
  <si>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</si>
  <si>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</si>
  <si>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</si>
  <si>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</si>
  <si>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</si>
  <si>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</si>
  <si>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</si>
  <si>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</si>
  <si>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</si>
  <si>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</si>
  <si>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</si>
  <si>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</si>
  <si>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</si>
  <si>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</si>
  <si>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</si>
  <si>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</si>
  <si>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</si>
  <si>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</si>
  <si>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</si>
  <si>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</si>
  <si>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</si>
  <si>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</si>
  <si>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</si>
  <si>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</si>
  <si>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</si>
  <si>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</si>
  <si>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</si>
  <si>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</si>
  <si>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</si>
  <si>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</si>
  <si>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</si>
  <si>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</si>
  <si>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</si>
  <si>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</si>
  <si>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</si>
  <si>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</si>
  <si>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</si>
  <si>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</si>
  <si>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</si>
  <si>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</si>
  <si>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</si>
  <si>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</si>
  <si>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</si>
  <si>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</si>
  <si>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</si>
  <si>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</si>
  <si>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</si>
  <si>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</si>
  <si>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</si>
  <si>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</si>
  <si>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</si>
  <si>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</si>
  <si>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</si>
  <si>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</si>
  <si>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</si>
  <si>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</si>
  <si>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</si>
  <si>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</si>
  <si>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</si>
  <si>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</si>
  <si>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</si>
  <si>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</si>
  <si>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</si>
  <si>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</si>
  <si>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</si>
  <si>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</si>
  <si>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</si>
  <si>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</si>
  <si>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</si>
  <si>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</si>
  <si>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</si>
  <si>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</si>
  <si>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</si>
  <si>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</si>
  <si>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</si>
  <si>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</si>
  <si>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</si>
  <si>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</si>
  <si>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</si>
  <si>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</si>
  <si>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</si>
  <si>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</si>
  <si>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</si>
  <si>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</si>
  <si>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</si>
  <si>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</si>
  <si>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</si>
  <si>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</si>
  <si>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</si>
  <si>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</si>
  <si>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</si>
  <si>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</si>
  <si>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</si>
  <si>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</si>
  <si>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</si>
  <si>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</si>
  <si>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</si>
  <si>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</si>
  <si>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</si>
  <si>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</si>
  <si>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</si>
  <si>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</si>
  <si>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</si>
  <si>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</si>
  <si>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</si>
  <si>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</si>
  <si>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</si>
  <si>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</si>
  <si>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</si>
  <si>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</si>
  <si>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</si>
  <si>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</si>
  <si>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</si>
  <si>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</si>
  <si>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</si>
  <si>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</si>
  <si>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</si>
  <si>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</si>
  <si>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</si>
  <si>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</si>
  <si>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</si>
  <si>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</si>
  <si>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</si>
  <si>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</si>
  <si>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</si>
  <si>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</si>
  <si>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</si>
  <si>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</si>
  <si>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</si>
  <si>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</si>
  <si>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</si>
  <si>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</si>
  <si>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</si>
  <si>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</si>
  <si>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</si>
  <si>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</si>
  <si>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</si>
  <si>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</si>
  <si>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</si>
  <si>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</si>
  <si>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</si>
  <si>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</si>
  <si>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</si>
  <si>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</si>
  <si>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</si>
  <si>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</si>
  <si>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</si>
  <si>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</si>
  <si>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</si>
  <si>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</si>
  <si>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</si>
  <si>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</si>
  <si>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</si>
  <si>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</si>
  <si>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</si>
  <si>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</si>
  <si>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</si>
  <si>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</si>
  <si>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</si>
  <si>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</si>
  <si>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</si>
  <si>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</si>
  <si>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</si>
  <si>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</si>
  <si>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</si>
  <si>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</si>
  <si>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</si>
  <si>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</si>
  <si>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</si>
  <si>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</si>
  <si>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</si>
  <si>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</si>
  <si>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</si>
  <si>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</si>
  <si>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</si>
  <si>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</si>
  <si>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</si>
  <si>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</si>
  <si>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</si>
  <si>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</si>
  <si>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</si>
  <si>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</si>
  <si>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</si>
  <si>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</si>
  <si>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</si>
  <si>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</si>
  <si>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</si>
  <si>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</si>
  <si>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</si>
  <si>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</si>
  <si>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</si>
  <si>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</si>
  <si>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</si>
  <si>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</si>
  <si>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</si>
  <si>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</si>
  <si>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</si>
  <si>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</si>
  <si>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</si>
  <si>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</si>
  <si>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</si>
  <si>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</si>
  <si>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</si>
  <si>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</si>
  <si>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</si>
  <si>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</si>
  <si>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</si>
  <si>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</si>
  <si>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</si>
  <si>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</si>
  <si>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</si>
  <si>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</si>
  <si>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</si>
  <si>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</si>
  <si>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</si>
  <si>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</si>
  <si>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</si>
  <si>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</si>
  <si>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</si>
  <si>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</si>
  <si>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</si>
  <si>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</si>
  <si>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</si>
  <si>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</si>
  <si>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</si>
  <si>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</si>
  <si>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</si>
  <si>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</si>
  <si>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</si>
  <si>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</si>
  <si>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</si>
  <si>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</si>
  <si>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</si>
  <si>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</si>
  <si>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</si>
  <si>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</si>
  <si>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</si>
  <si>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</si>
  <si>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</si>
  <si>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</si>
  <si>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</si>
  <si>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</si>
  <si>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</si>
  <si>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</si>
  <si>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</si>
  <si>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</si>
  <si>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</si>
  <si>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</si>
  <si>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</si>
  <si>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</si>
  <si>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</si>
  <si>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</si>
  <si>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</si>
  <si>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</si>
  <si>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</si>
  <si>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</si>
  <si>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</si>
  <si>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</si>
  <si>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</si>
  <si>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</si>
  <si>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</si>
  <si>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</si>
  <si>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</si>
  <si>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</si>
  <si>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</si>
  <si>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</si>
  <si>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</si>
  <si>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</si>
  <si>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</si>
  <si>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</si>
  <si>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</si>
  <si>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</si>
  <si>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</si>
  <si>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</si>
  <si>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</si>
  <si>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</si>
  <si>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</si>
  <si>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</si>
  <si>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</si>
  <si>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</si>
  <si>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</si>
  <si>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</si>
  <si>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</si>
  <si>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</si>
  <si>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</si>
  <si>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</si>
  <si>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</si>
  <si>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</si>
  <si>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</si>
  <si>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</si>
  <si>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</si>
  <si>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</si>
  <si>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</si>
  <si>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</si>
  <si>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</si>
  <si>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</si>
  <si>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</si>
  <si>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</si>
  <si>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</si>
  <si>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</si>
  <si>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</si>
  <si>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</si>
  <si>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</si>
  <si>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</si>
  <si>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</si>
  <si>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</si>
  <si>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</si>
  <si>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</si>
  <si>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</si>
  <si>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</si>
  <si>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</si>
  <si>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</si>
  <si>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</si>
  <si>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</si>
  <si>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</si>
  <si>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</si>
  <si>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</si>
  <si>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</si>
  <si>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</si>
  <si>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</si>
  <si>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</si>
  <si>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</si>
  <si>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</si>
  <si>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</si>
  <si>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</si>
  <si>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</si>
  <si>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</si>
  <si>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</si>
  <si>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</si>
  <si>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</si>
  <si>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</si>
  <si>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</si>
  <si>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</si>
  <si>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</si>
  <si>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</si>
  <si>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</si>
  <si>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</si>
  <si>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</si>
  <si>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</si>
  <si>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</si>
  <si>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</si>
  <si>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</si>
  <si>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</si>
  <si>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</si>
  <si>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</si>
  <si>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</si>
  <si>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</si>
  <si>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</si>
  <si>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</si>
  <si>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</si>
  <si>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</si>
  <si>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</si>
  <si>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</si>
  <si>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</si>
  <si>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</si>
  <si>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</si>
  <si>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</si>
  <si>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</si>
  <si>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</si>
  <si>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</si>
  <si>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</si>
  <si>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</si>
  <si>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</si>
  <si>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</si>
  <si>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</si>
  <si>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</si>
  <si>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</si>
  <si>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</si>
  <si>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</si>
  <si>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</si>
  <si>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</si>
  <si>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</si>
  <si>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</si>
  <si>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</si>
  <si>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</si>
  <si>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</si>
  <si>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</si>
  <si>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</si>
  <si>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</si>
  <si>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</si>
  <si>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</si>
  <si>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</si>
  <si>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</si>
  <si>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</si>
  <si>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</si>
  <si>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</si>
  <si>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</si>
  <si>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</si>
  <si>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</si>
  <si>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</si>
  <si>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</si>
  <si>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</si>
  <si>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</si>
  <si>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</si>
  <si>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</si>
  <si>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</si>
  <si>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</si>
  <si>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</si>
  <si>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</si>
  <si>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</si>
  <si>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</si>
  <si>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</si>
  <si>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</si>
  <si>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</si>
  <si>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</si>
  <si>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</si>
  <si>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</si>
  <si>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</si>
  <si>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</si>
  <si>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</si>
  <si>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</si>
  <si>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</si>
  <si>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</si>
  <si>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</si>
  <si>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</si>
  <si>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</si>
  <si>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</si>
  <si>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</si>
  <si>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</si>
  <si>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</si>
  <si>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</si>
  <si>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</si>
  <si>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</si>
  <si>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</si>
  <si>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</si>
  <si>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</si>
  <si>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</si>
  <si>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</si>
  <si>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</si>
  <si>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</si>
  <si>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</si>
  <si>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</si>
  <si>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</si>
  <si>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</si>
  <si>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</si>
  <si>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</si>
  <si>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</si>
  <si>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</si>
  <si>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</si>
  <si>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</si>
  <si>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</si>
  <si>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</si>
  <si>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</si>
  <si>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</si>
  <si>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</si>
  <si>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</si>
  <si>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</si>
  <si>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</si>
  <si>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</si>
  <si>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</si>
  <si>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</si>
  <si>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</si>
  <si>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</si>
  <si>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</si>
  <si>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</si>
  <si>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</si>
  <si>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</si>
  <si>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</si>
  <si>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</si>
  <si>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</si>
  <si>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</si>
  <si>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</si>
  <si>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</si>
  <si>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</si>
  <si>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</si>
  <si>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</si>
  <si>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</si>
  <si>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</si>
  <si>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</si>
  <si>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</si>
  <si>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</si>
  <si>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</si>
  <si>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</si>
  <si>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</si>
  <si>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</si>
  <si>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</si>
  <si>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</si>
  <si>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</si>
  <si>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</si>
  <si>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</si>
  <si>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</si>
  <si>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</si>
  <si>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</si>
  <si>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</si>
  <si>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</si>
  <si>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</si>
  <si>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</si>
  <si>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</si>
  <si>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</si>
  <si>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</si>
  <si>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</si>
  <si>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</si>
  <si>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</si>
  <si>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</si>
  <si>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</si>
  <si>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</si>
  <si>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</si>
  <si>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</si>
  <si>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</si>
  <si>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</si>
  <si>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</si>
  <si>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</si>
  <si>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</si>
  <si>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</si>
  <si>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</si>
  <si>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</si>
  <si>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</si>
  <si>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</si>
  <si>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</si>
  <si>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</si>
  <si>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</si>
  <si>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</si>
  <si>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</si>
  <si>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</si>
  <si>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</si>
  <si>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</si>
  <si>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</si>
  <si>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</si>
  <si>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</si>
  <si>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</si>
  <si>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</si>
  <si>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</si>
  <si>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</si>
  <si>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</si>
  <si>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</si>
  <si>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</si>
  <si>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</si>
  <si>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</si>
  <si>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</si>
  <si>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</si>
  <si>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</si>
  <si>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</si>
  <si>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</si>
  <si>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</si>
  <si>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</si>
  <si>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</si>
  <si>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</si>
  <si>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</si>
  <si>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</si>
  <si>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</si>
  <si>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</si>
  <si>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</si>
  <si>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</si>
  <si>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</si>
  <si>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</si>
  <si>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</si>
  <si>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</si>
  <si>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</si>
  <si>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</si>
  <si>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</si>
  <si>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</si>
  <si>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</si>
  <si>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</si>
  <si>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</si>
  <si>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</si>
  <si>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</si>
  <si>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</si>
  <si>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</si>
  <si>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</si>
  <si>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</si>
  <si>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</si>
  <si>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</si>
  <si>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</si>
  <si>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</si>
  <si>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</si>
  <si>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</si>
  <si>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</si>
  <si>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</si>
  <si>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</si>
  <si>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</si>
  <si>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</si>
  <si>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</si>
  <si>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</si>
  <si>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</si>
  <si>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</si>
  <si>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</si>
  <si>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</si>
  <si>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</si>
  <si>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</si>
  <si>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</si>
  <si>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</si>
  <si>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</si>
  <si>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</si>
  <si>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</si>
  <si>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</si>
  <si>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</si>
  <si>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</si>
  <si>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</si>
  <si>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</si>
  <si>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</si>
  <si>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</si>
  <si>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</si>
  <si>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</si>
  <si>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</si>
  <si>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</si>
  <si>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</si>
  <si>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</si>
  <si>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</si>
  <si>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</si>
  <si>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</si>
  <si>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</si>
  <si>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</si>
  <si>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</si>
  <si>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</si>
  <si>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</si>
  <si>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</si>
  <si>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</si>
  <si>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</si>
  <si>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</si>
  <si>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</si>
  <si>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</si>
  <si>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</si>
  <si>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</si>
  <si>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</si>
  <si>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</si>
  <si>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</si>
  <si>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</si>
  <si>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</si>
  <si>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</si>
  <si>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</si>
  <si>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</si>
  <si>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</si>
  <si>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</si>
  <si>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</si>
  <si>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</si>
  <si>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</si>
  <si>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</si>
  <si>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</si>
  <si>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</si>
  <si>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</si>
  <si>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</si>
  <si>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</si>
  <si>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</si>
  <si>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</si>
  <si>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</si>
  <si>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</si>
  <si>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</si>
  <si>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</si>
  <si>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</si>
  <si>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</si>
  <si>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</si>
  <si>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</si>
  <si>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</si>
  <si>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</si>
  <si>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</si>
  <si>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</si>
  <si>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</si>
  <si>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</si>
  <si>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</si>
  <si>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</si>
  <si>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</si>
  <si>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</si>
  <si>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</si>
  <si>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</si>
  <si>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</si>
  <si>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</si>
  <si>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</si>
  <si>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</si>
  <si>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</si>
  <si>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</si>
  <si>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</si>
  <si>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</si>
  <si>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</si>
  <si>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</si>
  <si>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</si>
  <si>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</si>
  <si>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</si>
  <si>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</si>
  <si>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</si>
  <si>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</si>
  <si>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</si>
  <si>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</si>
  <si>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</si>
  <si>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</si>
  <si>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</si>
  <si>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</si>
  <si>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</si>
  <si>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</si>
  <si>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</si>
  <si>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</si>
  <si>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</si>
  <si>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</si>
  <si>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</si>
  <si>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</si>
  <si>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</si>
  <si>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</si>
  <si>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</si>
  <si>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</si>
  <si>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</si>
  <si>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</si>
  <si>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</si>
  <si>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</si>
  <si>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</si>
  <si>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</si>
  <si>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</si>
  <si>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</si>
  <si>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</si>
  <si>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</si>
  <si>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</si>
  <si>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</si>
  <si>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</si>
  <si>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</si>
  <si>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</si>
  <si>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</si>
  <si>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</si>
  <si>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</si>
  <si>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</si>
  <si>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</si>
  <si>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</si>
  <si>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</si>
  <si>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</si>
  <si>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</si>
  <si>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</si>
  <si>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</si>
  <si>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</si>
  <si>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</si>
  <si>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</si>
  <si>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</si>
  <si>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</si>
  <si>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</si>
  <si>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</si>
  <si>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</si>
  <si>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</si>
  <si>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</si>
  <si>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</si>
  <si>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</si>
  <si>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</si>
  <si>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</si>
  <si>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</si>
  <si>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</si>
  <si>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</si>
  <si>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</si>
  <si>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</si>
  <si>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</si>
  <si>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</si>
  <si>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</si>
  <si>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</si>
  <si>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</si>
  <si>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</si>
  <si>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</si>
  <si>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</si>
  <si>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</si>
  <si>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</si>
  <si>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</si>
  <si>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</si>
  <si>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</si>
  <si>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</si>
  <si>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</si>
  <si>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</si>
  <si>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</si>
  <si>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</si>
  <si>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</si>
  <si>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</si>
  <si>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</si>
  <si>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</si>
  <si>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</si>
  <si>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</si>
  <si>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</si>
  <si>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</si>
  <si>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</si>
  <si>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</si>
  <si>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</si>
  <si>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</si>
  <si>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</si>
  <si>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</si>
  <si>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</si>
  <si>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</si>
  <si>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</si>
  <si>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</si>
  <si>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</si>
  <si>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</si>
  <si>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</si>
  <si>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</si>
  <si>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</si>
  <si>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</si>
  <si>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</si>
  <si>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</si>
  <si>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</si>
  <si>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</si>
  <si>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</si>
  <si>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</si>
  <si>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</si>
  <si>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</si>
  <si>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</si>
  <si>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</si>
  <si>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</si>
  <si>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</si>
  <si>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</si>
  <si>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</si>
  <si>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</si>
  <si>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</si>
  <si>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</si>
  <si>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</si>
  <si>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</si>
  <si>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</si>
  <si>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</si>
  <si>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</si>
  <si>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</si>
  <si>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</si>
  <si>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</si>
  <si>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</si>
  <si>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</si>
  <si>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</si>
  <si>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</si>
  <si>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</si>
  <si>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</si>
  <si>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</si>
  <si>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</si>
  <si>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</si>
  <si>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</si>
  <si>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</si>
  <si>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</si>
  <si>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</si>
  <si>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</si>
  <si>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</si>
  <si>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</si>
  <si>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</si>
  <si>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</si>
  <si>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</si>
  <si>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</si>
  <si>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</si>
  <si>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</si>
  <si>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</si>
  <si>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</si>
  <si>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</si>
  <si>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</si>
  <si>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</si>
  <si>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</si>
  <si>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</si>
  <si>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</si>
  <si>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</si>
  <si>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</si>
  <si>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</si>
  <si>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</si>
  <si>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</si>
  <si>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</si>
  <si>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</si>
  <si>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</si>
  <si>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</si>
  <si>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</si>
  <si>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</si>
  <si>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</si>
  <si>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</si>
  <si>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</si>
  <si>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</si>
  <si>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</si>
  <si>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</si>
  <si>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</si>
  <si>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</si>
  <si>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</si>
  <si>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</si>
  <si>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</si>
  <si>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</si>
  <si>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</si>
  <si>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</si>
  <si>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</si>
  <si>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</si>
  <si>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</si>
  <si>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</si>
  <si>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</si>
  <si>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</si>
  <si>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</si>
  <si>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</si>
  <si>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</si>
  <si>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</si>
  <si>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</si>
  <si>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</si>
  <si>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</si>
  <si>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</si>
  <si>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</si>
  <si>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</si>
  <si>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</si>
  <si>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</si>
  <si>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</si>
  <si>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</si>
  <si>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</si>
  <si>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</si>
  <si>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</si>
  <si>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</si>
  <si>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</si>
  <si>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</si>
  <si>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</si>
  <si>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</si>
  <si>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</si>
  <si>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</si>
  <si>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</si>
  <si>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</si>
  <si>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</si>
  <si>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</si>
  <si>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</si>
  <si>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</si>
  <si>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</si>
  <si>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</si>
  <si>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</si>
  <si>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</si>
  <si>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</si>
  <si>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</si>
  <si>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</si>
  <si>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</si>
  <si>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</si>
  <si>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</si>
  <si>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</si>
  <si>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</si>
  <si>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</si>
  <si>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</si>
  <si>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</si>
  <si>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</si>
  <si>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</si>
  <si>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</si>
  <si>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</si>
  <si>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</si>
  <si>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</si>
  <si>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</si>
  <si>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</si>
  <si>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</si>
  <si>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</si>
  <si>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</si>
  <si>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</si>
  <si>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</si>
  <si>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</si>
  <si>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</si>
  <si>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</si>
  <si>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</si>
  <si>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</si>
  <si>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</si>
  <si>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</si>
  <si>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</si>
  <si>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</si>
  <si>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</si>
  <si>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</si>
  <si>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</si>
  <si>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</si>
  <si>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</si>
  <si>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</si>
  <si>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</si>
  <si>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</si>
  <si>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</si>
  <si>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</si>
  <si>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</si>
  <si>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</si>
  <si>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</si>
  <si>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</si>
  <si>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</si>
  <si>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</si>
  <si>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</si>
  <si>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</si>
  <si>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</si>
  <si>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</si>
  <si>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</si>
  <si>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</si>
  <si>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</si>
  <si>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</si>
  <si>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</si>
  <si>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</si>
  <si>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</si>
  <si>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</si>
  <si>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</si>
  <si>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</si>
  <si>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</si>
  <si>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</si>
  <si>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</si>
  <si>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</si>
  <si>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</si>
  <si>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</si>
  <si>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</si>
  <si>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</si>
  <si>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</si>
  <si>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</si>
  <si>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</si>
  <si>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</si>
  <si>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</si>
  <si>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</si>
  <si>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</si>
  <si>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</si>
  <si>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</si>
  <si>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</si>
  <si>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</si>
  <si>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</si>
  <si>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</si>
  <si>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</si>
  <si>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</si>
  <si>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</si>
  <si>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</si>
  <si>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</si>
  <si>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</si>
  <si>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</si>
  <si>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</si>
  <si>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</si>
  <si>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</si>
  <si>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</si>
  <si>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</si>
  <si>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</si>
  <si>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</si>
  <si>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</si>
  <si>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</si>
  <si>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</si>
  <si>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</si>
  <si>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</si>
  <si>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</si>
  <si>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</si>
  <si>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</si>
  <si>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</si>
  <si>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</si>
  <si>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</si>
  <si>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</si>
  <si>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</si>
  <si>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</si>
  <si>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</si>
  <si>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</si>
  <si>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</si>
  <si>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</si>
  <si>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</si>
  <si>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</si>
  <si>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</si>
  <si>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</si>
  <si>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</si>
  <si>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</si>
  <si>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</si>
  <si>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</si>
  <si>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</si>
  <si>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</si>
  <si>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</si>
  <si>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</si>
  <si>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</si>
  <si>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</si>
  <si>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</si>
  <si>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</si>
  <si>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</si>
  <si>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</si>
  <si>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</si>
  <si>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</si>
  <si>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</si>
  <si>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</si>
  <si>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</si>
  <si>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</si>
  <si>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</si>
  <si>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</si>
  <si>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</si>
  <si>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</si>
  <si>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</si>
  <si>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</si>
  <si>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</si>
  <si>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</si>
  <si>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</si>
  <si>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</si>
  <si>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</si>
  <si>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</si>
  <si>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</si>
  <si>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</si>
  <si>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</si>
  <si>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</si>
  <si>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</si>
  <si>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</si>
  <si>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</si>
  <si>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</si>
  <si>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</si>
  <si>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</si>
  <si>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</si>
  <si>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</si>
  <si>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</si>
  <si>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</si>
  <si>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</si>
  <si>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</si>
  <si>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</si>
  <si>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</si>
  <si>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</si>
  <si>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</si>
  <si>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</si>
  <si>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</si>
  <si>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</si>
  <si>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</si>
  <si>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</si>
  <si>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</si>
  <si>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</si>
  <si>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</si>
  <si>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</si>
  <si>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</si>
  <si>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</si>
  <si>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</si>
  <si>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</si>
  <si>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</si>
  <si>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</si>
  <si>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</si>
  <si>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</si>
  <si>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</si>
  <si>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</si>
  <si>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</si>
  <si>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</si>
  <si>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</si>
  <si>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</si>
  <si>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</si>
  <si>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</si>
  <si>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</si>
  <si>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</si>
  <si>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</si>
  <si>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</si>
  <si>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</si>
  <si>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</si>
  <si>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</si>
  <si>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</si>
  <si>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</si>
  <si>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</si>
  <si>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</si>
  <si>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</si>
  <si>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</si>
  <si>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</si>
  <si>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</si>
  <si>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</si>
  <si>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</si>
  <si>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</si>
  <si>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</si>
  <si>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</si>
  <si>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</si>
  <si>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</si>
  <si>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</si>
  <si>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</si>
  <si>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</si>
  <si>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</si>
  <si>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</si>
  <si>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</si>
  <si>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</si>
  <si>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</si>
  <si>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</si>
  <si>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</si>
  <si>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</si>
  <si>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</si>
  <si>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</si>
  <si>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</si>
  <si>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</si>
  <si>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</si>
  <si>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</si>
  <si>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</si>
  <si>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</si>
  <si>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</si>
  <si>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</si>
  <si>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</si>
  <si>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</si>
  <si>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</si>
  <si>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</si>
  <si>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</si>
  <si>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</si>
  <si>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</si>
  <si>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</si>
  <si>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</si>
  <si>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</si>
  <si>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</si>
  <si>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</si>
  <si>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</si>
  <si>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</si>
  <si>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</si>
  <si>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</si>
  <si>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</si>
  <si>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</si>
  <si>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</si>
  <si>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</si>
  <si>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</si>
  <si>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</si>
  <si>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</si>
  <si>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</si>
  <si>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</si>
  <si>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</si>
  <si>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</si>
  <si>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</si>
  <si>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</si>
  <si>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</si>
  <si>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</si>
  <si>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</si>
  <si>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</si>
  <si>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</si>
  <si>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</si>
  <si>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</si>
  <si>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</si>
  <si>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</si>
  <si>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</si>
  <si>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</si>
  <si>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</si>
  <si>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</si>
  <si>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</si>
  <si>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</si>
  <si>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</si>
  <si>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</si>
  <si>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</si>
  <si>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</si>
  <si>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</si>
  <si>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</si>
  <si>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</si>
  <si>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</si>
  <si>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</si>
  <si>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</si>
  <si>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</si>
  <si>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</si>
  <si>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</si>
  <si>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</si>
  <si>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</si>
  <si>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</si>
  <si>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</si>
  <si>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</si>
  <si>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</si>
  <si>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</si>
  <si>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</si>
  <si>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</si>
  <si>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</si>
  <si>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</si>
  <si>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</si>
  <si>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</si>
  <si>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</si>
  <si>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</si>
  <si>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</si>
  <si>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</si>
  <si>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</si>
  <si>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</si>
  <si>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</si>
  <si>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</si>
  <si>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</si>
  <si>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</si>
  <si>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</si>
  <si>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</si>
  <si>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</si>
  <si>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</si>
  <si>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</si>
  <si>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</si>
  <si>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</si>
  <si>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</si>
  <si>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</si>
  <si>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</si>
  <si>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</si>
  <si>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</si>
  <si>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</si>
  <si>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</si>
  <si>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</si>
  <si>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</si>
  <si>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</si>
  <si>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</si>
  <si>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</si>
  <si>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</si>
  <si>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</si>
  <si>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</si>
  <si>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</si>
  <si>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</si>
  <si>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</si>
  <si>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</si>
  <si>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</si>
  <si>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</si>
  <si>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</si>
  <si>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</si>
  <si>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</si>
  <si>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</si>
  <si>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</si>
  <si>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</si>
  <si>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</si>
  <si>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</si>
  <si>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</si>
  <si>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</si>
  <si>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</si>
  <si>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</si>
  <si>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</si>
  <si>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</si>
  <si>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</si>
  <si>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</si>
  <si>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</si>
  <si>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</si>
  <si>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</si>
  <si>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</si>
  <si>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</si>
  <si>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</si>
  <si>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</si>
  <si>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</si>
  <si>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</si>
  <si>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</si>
  <si>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</si>
  <si>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</si>
  <si>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</si>
  <si>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</si>
  <si>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</si>
  <si>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</si>
  <si>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</si>
  <si>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</si>
  <si>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</si>
  <si>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</si>
  <si>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</si>
  <si>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</si>
  <si>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</si>
  <si>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</si>
  <si>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</si>
  <si>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</si>
  <si>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</si>
  <si>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</si>
  <si>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</si>
  <si>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</si>
  <si>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</si>
  <si>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</si>
  <si>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</si>
  <si>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</si>
  <si>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</si>
  <si>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</si>
  <si>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</si>
  <si>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</si>
  <si>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</si>
  <si>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</si>
  <si>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</si>
  <si>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</si>
  <si>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</si>
  <si>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</si>
  <si>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</si>
  <si>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</si>
  <si>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</si>
  <si>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</si>
  <si>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</si>
  <si>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</si>
  <si>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</si>
  <si>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</si>
  <si>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</si>
  <si>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</si>
  <si>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</si>
  <si>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</si>
  <si>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</si>
  <si>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</si>
  <si>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</si>
  <si>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</si>
  <si>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</si>
  <si>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</si>
  <si>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</si>
  <si>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</si>
  <si>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</si>
  <si>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</si>
  <si>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</si>
  <si>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</si>
  <si>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</si>
  <si>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</si>
  <si>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</si>
  <si>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</si>
  <si>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</si>
  <si>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</si>
  <si>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</si>
  <si>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</si>
  <si>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</si>
  <si>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</si>
  <si>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</si>
  <si>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</si>
  <si>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</si>
  <si>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</si>
  <si>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</si>
  <si>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</si>
  <si>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</si>
  <si>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</si>
  <si>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</si>
  <si>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</si>
  <si>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</si>
  <si>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</si>
  <si>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</si>
  <si>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</si>
  <si>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</si>
  <si>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</si>
  <si>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</si>
  <si>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</si>
  <si>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</si>
  <si>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</si>
  <si>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</si>
  <si>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</si>
  <si>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</si>
  <si>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</si>
  <si>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</si>
  <si>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</si>
  <si>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</si>
  <si>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</si>
  <si>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</si>
  <si>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</si>
  <si>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</si>
  <si>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</si>
  <si>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</si>
  <si>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</si>
  <si>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</si>
  <si>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</si>
  <si>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</si>
  <si>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</si>
  <si>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</si>
  <si>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</si>
  <si>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</si>
  <si>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</si>
  <si>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</si>
  <si>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</si>
  <si>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</si>
  <si>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</si>
  <si>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</si>
  <si>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</si>
  <si>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</si>
  <si>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</si>
  <si>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</si>
  <si>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</si>
  <si>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</si>
  <si>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</si>
  <si>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</si>
  <si>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</si>
  <si>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</si>
  <si>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</si>
  <si>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</si>
  <si>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</si>
  <si>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</si>
  <si>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</si>
  <si>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</si>
  <si>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</si>
  <si>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</si>
  <si>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</si>
  <si>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</si>
  <si>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</si>
  <si>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</si>
  <si>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</si>
  <si>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</si>
  <si>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</si>
  <si>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</si>
  <si>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</si>
  <si>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</si>
  <si>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</si>
  <si>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</si>
  <si>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</si>
  <si>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</si>
  <si>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</si>
  <si>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</si>
  <si>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</si>
  <si>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</si>
  <si>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</si>
  <si>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</si>
  <si>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</si>
  <si>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</si>
  <si>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</si>
  <si>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</si>
  <si>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</si>
  <si>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</si>
  <si>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</si>
  <si>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</si>
  <si>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</si>
  <si>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</si>
  <si>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</si>
  <si>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</si>
  <si>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</si>
  <si>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</si>
  <si>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</si>
  <si>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</si>
  <si>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</si>
  <si>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</si>
  <si>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</si>
  <si>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</si>
  <si>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</si>
  <si>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</si>
  <si>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</si>
  <si>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</si>
  <si>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</si>
  <si>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</si>
  <si>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</si>
  <si>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</si>
  <si>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</si>
  <si>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</si>
  <si>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</si>
  <si>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</si>
  <si>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</si>
  <si>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</si>
  <si>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</si>
  <si>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</si>
  <si>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</si>
  <si>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</si>
  <si>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</si>
  <si>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</si>
  <si>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</si>
  <si>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</si>
  <si>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</si>
  <si>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</si>
  <si>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</si>
  <si>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</si>
  <si>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</si>
  <si>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</si>
  <si>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</si>
  <si>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</si>
  <si>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</si>
  <si>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</si>
  <si>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</si>
  <si>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</si>
  <si>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</si>
  <si>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</si>
  <si>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</si>
  <si>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</si>
  <si>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</si>
  <si>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</si>
  <si>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</si>
  <si>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</si>
  <si>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</si>
  <si>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</si>
  <si>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</si>
  <si>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</si>
  <si>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</si>
  <si>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</si>
  <si>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</si>
  <si>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</si>
  <si>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</si>
  <si>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</si>
  <si>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</si>
  <si>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</si>
  <si>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</si>
  <si>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</si>
  <si>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</si>
  <si>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</si>
  <si>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</si>
  <si>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</si>
  <si>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</si>
  <si>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</si>
  <si>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</si>
  <si>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</si>
  <si>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</si>
  <si>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</si>
  <si>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</si>
  <si>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</si>
  <si>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</si>
  <si>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</si>
  <si>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</si>
  <si>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</si>
  <si>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</si>
  <si>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</si>
  <si>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</si>
  <si>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</si>
  <si>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</si>
  <si>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</si>
  <si>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</si>
  <si>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</si>
  <si>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</si>
  <si>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</si>
  <si>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</si>
  <si>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</si>
  <si>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</si>
  <si>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</si>
  <si>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</si>
  <si>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</si>
  <si>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</si>
  <si>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</si>
  <si>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</si>
  <si>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</si>
  <si>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</si>
  <si>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</si>
  <si>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</si>
  <si>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</si>
  <si>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</si>
  <si>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</si>
  <si>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</si>
  <si>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</si>
  <si>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</si>
  <si>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</si>
  <si>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</si>
  <si>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</si>
  <si>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</si>
  <si>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</si>
  <si>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</si>
  <si>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</si>
  <si>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</si>
  <si>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</si>
  <si>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</si>
  <si>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</si>
  <si>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</si>
  <si>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</si>
  <si>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</si>
  <si>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</si>
  <si>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</si>
  <si>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</si>
  <si>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</si>
  <si>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</si>
  <si>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</si>
  <si>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</si>
  <si>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</si>
  <si>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</si>
  <si>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</si>
  <si>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</si>
  <si>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</si>
  <si>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</si>
  <si>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</si>
  <si>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</si>
  <si>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</si>
  <si>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</si>
  <si>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</si>
  <si>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</si>
  <si>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</si>
  <si>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</si>
  <si>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</si>
  <si>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</si>
  <si>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</si>
  <si>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</si>
  <si>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</si>
  <si>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</si>
  <si>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</si>
  <si>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</si>
  <si>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</si>
  <si>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</si>
  <si>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</si>
  <si>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</si>
  <si>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</si>
  <si>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</si>
  <si>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</si>
  <si>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</si>
  <si>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</si>
  <si>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</si>
  <si>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</si>
  <si>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</si>
  <si>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</si>
  <si>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</si>
  <si>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</si>
  <si>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</si>
  <si>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</si>
  <si>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</si>
  <si>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</si>
  <si>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</si>
  <si>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</si>
  <si>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</si>
  <si>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</si>
  <si>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</si>
  <si>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</si>
  <si>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</si>
  <si>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</si>
  <si>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</si>
  <si>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</si>
  <si>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</si>
  <si>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</si>
  <si>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</si>
  <si>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</si>
  <si>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</si>
  <si>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</si>
  <si>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</si>
  <si>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</si>
  <si>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</si>
  <si>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</si>
  <si>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</si>
  <si>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</si>
  <si>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</si>
  <si>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</si>
  <si>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</si>
  <si>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</si>
  <si>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</si>
  <si>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</si>
  <si>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</si>
  <si>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</si>
  <si>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</si>
  <si>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</si>
  <si>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</si>
  <si>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</si>
  <si>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</si>
  <si>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</si>
  <si>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</si>
  <si>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</si>
  <si>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</si>
  <si>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</si>
  <si>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</si>
  <si>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</si>
  <si>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</si>
  <si>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</si>
  <si>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</si>
  <si>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</si>
  <si>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</si>
  <si>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</si>
  <si>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</si>
  <si>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</si>
  <si>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</si>
  <si>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</si>
  <si>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</si>
  <si>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</si>
  <si>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</si>
  <si>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</si>
  <si>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</si>
  <si>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</si>
  <si>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</si>
  <si>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</si>
  <si>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</si>
  <si>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</si>
  <si>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</si>
  <si>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</si>
  <si>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</si>
  <si>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</si>
  <si>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</si>
  <si>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</si>
  <si>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</si>
  <si>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</si>
  <si>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</si>
  <si>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</si>
  <si>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</si>
  <si>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</si>
  <si>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</si>
  <si>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</si>
  <si>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</si>
  <si>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</si>
  <si>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</si>
  <si>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</si>
  <si>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</si>
  <si>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</si>
  <si>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</si>
  <si>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</si>
  <si>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</si>
  <si>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</si>
  <si>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</si>
  <si>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</si>
  <si>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</si>
  <si>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</si>
  <si>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</si>
  <si>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</si>
  <si>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</si>
  <si>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</si>
  <si>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</si>
  <si>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</si>
  <si>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</si>
  <si>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</si>
  <si>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</si>
  <si>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</si>
  <si>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</si>
  <si>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</si>
  <si>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</si>
  <si>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</si>
  <si>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</si>
  <si>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</si>
  <si>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</si>
  <si>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</si>
  <si>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</si>
  <si>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</si>
  <si>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</si>
  <si>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</si>
  <si>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</si>
  <si>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</si>
  <si>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</si>
  <si>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</si>
  <si>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</si>
  <si>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</si>
  <si>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</si>
  <si>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</si>
  <si>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</si>
  <si>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</si>
  <si>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</si>
  <si>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</si>
  <si>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</si>
  <si>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</si>
  <si>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</si>
  <si>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</si>
  <si>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</si>
  <si>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</si>
  <si>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</si>
  <si>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</si>
  <si>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</si>
  <si>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</si>
  <si>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</si>
  <si>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</si>
  <si>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</si>
  <si>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</si>
  <si>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</si>
  <si>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</si>
  <si>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</si>
  <si>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</si>
  <si>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</si>
  <si>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</si>
  <si>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</si>
  <si>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</si>
  <si>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</si>
  <si>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</si>
  <si>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</si>
  <si>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</si>
  <si>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</si>
  <si>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</si>
  <si>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</si>
  <si>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</si>
  <si>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</si>
  <si>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</si>
  <si>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</si>
  <si>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</si>
  <si>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</si>
  <si>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</si>
  <si>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</si>
  <si>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</si>
  <si>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</si>
  <si>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</si>
  <si>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</si>
  <si>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</si>
  <si>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</si>
  <si>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</si>
  <si>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</si>
  <si>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</si>
  <si>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</si>
  <si>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</si>
  <si>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</si>
  <si>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</si>
  <si>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</si>
  <si>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</si>
  <si>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</si>
  <si>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</si>
  <si>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</si>
  <si>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</si>
  <si>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</si>
  <si>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</si>
  <si>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</si>
  <si>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</si>
  <si>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</si>
  <si>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</si>
  <si>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</si>
  <si>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</si>
  <si>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</si>
  <si>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</si>
  <si>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</si>
  <si>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</si>
  <si>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</si>
  <si>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</si>
  <si>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</si>
  <si>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</si>
  <si>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</si>
  <si>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</si>
  <si>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</si>
  <si>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</si>
  <si>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</si>
  <si>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</si>
  <si>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</si>
  <si>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</si>
  <si>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</si>
  <si>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</si>
  <si>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</si>
  <si>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</si>
  <si>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</si>
  <si>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</si>
  <si>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</si>
  <si>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</si>
  <si>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</si>
  <si>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</si>
  <si>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</si>
  <si>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</si>
  <si>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</si>
  <si>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</si>
  <si>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</si>
  <si>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</si>
  <si>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</si>
  <si>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</si>
  <si>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</si>
  <si>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</si>
  <si>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</si>
  <si>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</si>
  <si>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</si>
  <si>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</si>
  <si>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</si>
  <si>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</si>
  <si>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</si>
  <si>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</si>
  <si>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</si>
  <si>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</si>
  <si>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</si>
  <si>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</si>
  <si>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</si>
  <si>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</si>
  <si>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</si>
  <si>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</si>
  <si>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</si>
  <si>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</si>
  <si>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</si>
  <si>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</si>
  <si>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</si>
  <si>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</si>
  <si>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</si>
  <si>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</si>
  <si>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</si>
  <si>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</si>
  <si>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</si>
  <si>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</si>
  <si>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</si>
  <si>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</si>
  <si>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</si>
  <si>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</si>
  <si>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</si>
  <si>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</si>
  <si>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</si>
  <si>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</si>
  <si>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</si>
  <si>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</si>
  <si>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</si>
  <si>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</si>
  <si>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</si>
  <si>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</si>
  <si>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</si>
  <si>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</si>
  <si>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</si>
  <si>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</si>
  <si>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</si>
  <si>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</si>
  <si>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</si>
  <si>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</si>
  <si>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</si>
  <si>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</si>
  <si>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</si>
  <si>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</si>
  <si>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</si>
  <si>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</si>
  <si>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</si>
  <si>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</si>
  <si>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</si>
  <si>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</si>
  <si>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</si>
  <si>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</si>
  <si>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</si>
  <si>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</si>
  <si>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</si>
  <si>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</si>
  <si>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</si>
  <si>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</si>
  <si>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</si>
  <si>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</si>
  <si>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</si>
  <si>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</si>
  <si>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</si>
  <si>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</si>
  <si>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</si>
  <si>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</si>
  <si>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</si>
  <si>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</si>
  <si>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</si>
  <si>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</si>
  <si>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</si>
  <si>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</si>
  <si>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</si>
  <si>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</si>
  <si>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</si>
  <si>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</si>
  <si>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</si>
  <si>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</si>
  <si>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</si>
  <si>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</si>
  <si>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</si>
  <si>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</si>
  <si>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</si>
  <si>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</si>
  <si>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</si>
  <si>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</si>
  <si>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</si>
  <si>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</si>
  <si>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</si>
  <si>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</si>
  <si>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</si>
  <si>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</si>
  <si>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</si>
  <si>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</si>
  <si>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PCM-20251115-00001999</t>
  </si>
  <si>
    <t xml:space="preserve">2025-11-15 15:42:36
</t>
  </si>
  <si>
    <t xml:space="preserve">30 KM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</si>
  <si>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</si>
  <si>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</si>
  <si>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</si>
  <si>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</si>
  <si>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</si>
  <si>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</si>
  <si>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</si>
  <si>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</si>
  <si>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40 Min</t>
  </si>
  <si>
    <t>PCM-20251115-00002002</t>
  </si>
  <si>
    <t>EM team on the way need 60 Min</t>
  </si>
  <si>
    <t>PCM-20251115-00002022</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</si>
  <si>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</si>
  <si>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</si>
  <si>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</si>
  <si>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</si>
  <si>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</si>
  <si>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</si>
  <si>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</si>
  <si>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</si>
  <si>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</si>
  <si>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</si>
  <si>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</si>
  <si>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No power and no access to connect PG</t>
  </si>
  <si>
    <t>PCM-20251115-00002001</t>
  </si>
  <si>
    <t>Sceco power not available and no parking to connect PG. Sceco complain registered</t>
  </si>
  <si>
    <t>PCM-20251115-00001819</t>
  </si>
  <si>
    <t>will check after MHL0123 //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</si>
</sst>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A4" sqref="A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313.74069120370405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45976.68911712963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45976.68911712963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45976.68911712963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45976.68911712963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45976.68911712963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45976.68911712963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45976.68911712963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45976.68911712963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45976.68911712963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45976.68911712963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45976.68911712963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45976.68911712963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45976.68911712963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45976.68911712963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45976.68911712963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45976.68911712963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45976.68911712963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45976.68911712963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45976.68911712963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45976.68911712963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45976.68911712963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45976.68911712963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45976.68911712963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45976.68911712963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45976.68911712963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45976.68911712963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45976.68911712963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45976.68911712963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45976.68911712963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45976.68911712963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45976.68911712963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45976.68911712963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45976.68911712963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45976.68911712963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45976.68911712963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45976.68911712963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45976.68911712963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45976.68911712963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45976.68911712963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45976.68911712963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45976.68911712963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45976.68911712963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45976.68911712963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45976.68911712963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45976.68911712963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45976.68911712963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45976.68911712963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45976.68911712963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45976.68911712963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45976.68911712963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45976.68911712963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45976.68911712963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45976.68911712963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45976.68911712963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45976.68911712963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45976.68911712963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45976.68911712963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45976.68911712963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45976.68911712963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45976.68911712963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45976.68911712963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45976.68911712963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45976.68911712963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45976.68911712963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45976.68911712963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45976.68911712963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45976.68911712963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45976.68911712963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45976.68911712963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45976.68911712963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45976.68911712963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45976.68911712963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45976.68911712963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45976.68911712963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45976.68911712963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45976.68911712963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45976.68911712963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45976.68911712963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45976.68911712963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45976.68911712963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45976.68911712963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45976.68911712963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45976.68911712963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45976.68911712963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45976.68911712963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45976.68911712963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FBA1D03-B614-4915-9C2D-9379F97CC64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151.68927916666871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0.25277453703893116</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2</v>
      </c>
      <c r="D5" s="18" t="s">
        <v>11945</v>
      </c>
      <c r="E5" s="103" t="s">
        <v>39100</v>
      </c>
      <c r="F5" s="104">
        <v>45976.661874999998</v>
      </c>
      <c r="G5" s="105">
        <f ca="1">IFERROR(NOW()-F5,"-")</f>
        <v>2.7242129632213619E-2</v>
      </c>
      <c r="H5" s="156" t="s">
        <v>39109</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45976.68911712963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45976.68911712963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45976.68911712963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45976.68911712963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45976.68911712963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45976.68911712963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45976.68911712963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45976.68911712963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45976.68911712963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45976.68911712963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45976.68911712963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45976.68911712963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45976.68911712963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45976.68911712963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45976.68911712963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45976.68911712963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45976.68911712963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45976.68911712963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45976.68911712963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45976.68911712963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45976.68911712963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45976.68911712963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45976.68911712963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45976.68911712963</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45976.68911712963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45976.68911712963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45976.68911712963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45976.68911712963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45976.68911712963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45976.68911712963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45976.68911712963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45976.68911712963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45976.68911712963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45976.68911712963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45976.68911712963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45976.68911712963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45976.68911712963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45976.68911712963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45976.68911712963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45976.68911712963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45976.68911712963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45976.68911712963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45976.68911712963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45976.68911712963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45976.68911712963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45976.68911712963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45976.68911712963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45976.68911712963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45976.68911712963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45976.68911712963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45976.68911712963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45976.68911712963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45976.68911712963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45976.68911712963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45976.68911712963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45976.68911712963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45976.68911712963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45976.68911712963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45976.68911712963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45976.68911712963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45976.68911712963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45976.68911712963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45976.68911712963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45976.68911712963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45976.68911712963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45976.68911712963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45976.68911712963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45976.68911712963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45976.68911712963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45976.68911712963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45976.68911712963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45976.68911712963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45976.68911712963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45976.68911712963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45976.68911712963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45976.68911712963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45976.68911712963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45976.68911712963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45976.68911712963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45976.68911712963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45976.68911712963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45976.68911712963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45976.68911712963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45976.68911712963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45976.68911712963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45976.68911712963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45976.68911712963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45976.68911712963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45976.68911712963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45976.68911712963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45976.68911712963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45976.68911712963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45976.68911712963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45976.68911712963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45976.68911712963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45976.68911712963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45976.68911712963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45976.68911712963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45976.68911712963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45976.68911712963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45976.68911712963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45976.68911712963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45976.68911712963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45976.68911712963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45976.68911712963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45976.68911712963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45976.68911712963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45976.68911712963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45976.68911712963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45976.68911712963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45976.68911712963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45976.68911712963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45976.68911712963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45976.68911712963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45976.68911712963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45976.68911712963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45976.68911712963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45976.68911712963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45976.68911712963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45976.68911712963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45976.68911712963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45976.68911712963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45976.68911712963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45976.68911712963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45976.68911712963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45976.68911712963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45976.68911712963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45976.68911712963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45976.68911712963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45976.68911712963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45976.68911712963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45976.68911712963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45976.68911712963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45976.68911712963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45976.68911712963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45976.68911712963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45976.68911712963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45976.68911712963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45976.68911712963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45976.68911712963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45976.68911712963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45976.68911712963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45976.68911712963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45976.68911712963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45976.68911712963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45976.68911712963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45976.68911712963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45976.68911712963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45976.68911712963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45976.68911712963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45976.68911712963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45976.68911712963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45976.68911712963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45976.68911712963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45976.68911712963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45976.68911712963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45976.68911712963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45976.68911712963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45976.68911712963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45976.68911712963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45976.68911712963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45976.68911712963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45976.68911712963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45976.68911712963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45976.68911712963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45976.68911712963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45976.68911712963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45976.68911712963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45976.68911712963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45976.68911712963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45976.68911712963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45976.68911712963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45976.68911712963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45976.68911712963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45976.68911712963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45976.68911712963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45976.68911712963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45976.68911712963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45976.68911712963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45976.68911712963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45976.68911712963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45976.68911712963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45976.68911712963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45976.68911712963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45976.68911712963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45976.68911712963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45976.68911712963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45976.68911712963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45976.68911712963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45976.68911712963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45976.68911712963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45976.68911712963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45976.68911712963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45976.68911712963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45976.68911712963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45976.68911712963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45976.68911712963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45976.68911712963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45976.68911712963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45976.68911712963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45976.68911712963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45976.68911712963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45976.68911712963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45976.68911712963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45976.68911712963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45976.68911712963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45976.68911712963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45976.68911712963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45976.68911712963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45976.68911712963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45976.68911712963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45976.68911712963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45976.68911712963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45976.68911712963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45976.68911712963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45976.68911712963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45976.68911712963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45976.68911712963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45976.68911712963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45976.68911712963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45976.68911712963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45976.68911712963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45976.68911712963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45976.68911712963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45976.68911712963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45976.68911712963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45976.68911712963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45976.68911712963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45976.68911712963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45976.68911712963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45976.68911712963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45976.68911712963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45976.68911712963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45976.68911712963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45976.68911712963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45976.68911712963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45976.68911712963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45976.68911712963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45976.68911712963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45976.68911712963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45976.68911712963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45976.68911712963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45976.68911712963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45976.68911712963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45976.68911712963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45976.68911712963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45976.68911712963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45976.68911712963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45976.68911712963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45976.68911712963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45976.68911712963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45976.68911712963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45976.68911712963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45976.68911712963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45976.68911712963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45976.68911712963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45976.68911712963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45976.68911712963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45976.68911712963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45976.68911712963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45976.68911712963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45976.68911712963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45976.68911712963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45976.68911712963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45976.68911712963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45976.68911712963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45976.68911712963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45976.68911712963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45976.68911712963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45976.68911712963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45976.68911712963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45976.68911712963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45976.68911712963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45976.68911712963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45976.68911712963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45976.68911712963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45976.68911712963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45976.68911712963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45976.68911712963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45976.68911712963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45976.68911712963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45976.68911712963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45976.68911712963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45976.68911712963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45976.68911712963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45976.68911712963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45976.68911712963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45976.68911712963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45976.68911712963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45976.68911712963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45976.68911712963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45976.68911712963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45976.68911712963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45976.68911712963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45976.68911712963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45976.68911712963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45976.68911712963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45976.68911712963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45976.68911712963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45976.68911712963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45976.68911712963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45976.68911712963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45976.68911712963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45976.68911712963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45976.68911712963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45976.68911712963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45976.68911712963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45976.68911712963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45976.68911712963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45976.68911712963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45976.68911712963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45976.68911712963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45976.68911712963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45976.68911712963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45976.68911712963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45976.68911712963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45976.68911712963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45976.68911712963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45976.68911712963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45976.68911712963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45976.68911712963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45976.68911712963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45976.68911712963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45976.68911712963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45976.68911712963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45976.68911712963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45976.68911712963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45976.68911712963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45976.68911712963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45976.68911712963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45976.68911712963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45976.68911712963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45976.68911712963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45976.68911712963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45976.68911712963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45976.68911712963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45976.68911712963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45976.68911712963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45976.68911712963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45976.68911712963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45976.68911712963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45976.68911712963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45976.68911712963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45976.68911712963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45976.68911712963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45976.68911712963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45976.68911712963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45976.68911712963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45976.68911712963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45976.68911712963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45976.68911712963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45976.68911712963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45976.68911712963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45976.68911712963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45976.68911712963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45976.68911712963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45976.68911712963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45976.68911712963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45976.68911712963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45976.68911712963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45976.68911712963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45976.68911712963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45976.68911712963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45976.68911712963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45976.68911712963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45976.68911712963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45976.68911712963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45976.68911712963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45976.68911712963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45976.68911712963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45976.68911712963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45976.68911712963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45976.68911712963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45976.68911712963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45976.68911712963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45976.68911712963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45976.68911712963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45976.68911712963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45976.68911712963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45976.68911712963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45976.68911712963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45976.68911712963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45976.68911712963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45976.68911712963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45976.68911712963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45976.68911712963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45976.68911712963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45976.68911712963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45976.68911712963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45976.68911712963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45976.68911712963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45976.68911712963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45976.68911712963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45976.68911712963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45976.68911712963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45976.68911712963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45976.68911712963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45976.68911712963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45976.68911712963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45976.68911712963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45976.68911712963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45976.68911712963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45976.68911712963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45976.68911712963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45976.68911712963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45976.68911712963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45976.68911712963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45976.68911712963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45976.68911712963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45976.68911712963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45976.68911712963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45976.68911712963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45976.68911712963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45976.68911712963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45976.68911712963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45976.68911712963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45976.68911712963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45976.68911712963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45976.68911712963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45976.68911712963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45976.68911712963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45976.68911712963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45976.68911712963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45976.68911712963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45976.68911712963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45976.68911712963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45976.68911712963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45976.68911712963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45976.68911712963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45976.68911712963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45976.68911712963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45976.68911712963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45976.68911712963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45976.68911712963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45976.68911712963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45976.68911712963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45976.68911712963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45976.68911712963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45976.68911712963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45976.68911712963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45976.68911712963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45976.68911712963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45976.68911712963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45976.68911712963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45976.68911712963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45976.68911712963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45976.68911712963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45976.68911712963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45976.68911712963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45976.68911712963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45976.68911712963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45976.68911712963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45976.68911712963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45976.68911712963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45976.68911712963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45976.68911712963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45976.68911712963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45976.68911712963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45976.68911712963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45976.68911712963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45976.68911712963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45976.68911712963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45976.68911712963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45976.68911712963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45976.68911712963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45976.68911712963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45976.68911712963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45976.68911712963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45976.68911712963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45976.68911712963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45976.68911712963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45976.68911712963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45976.68911712963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45976.68911712963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45976.68911712963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45976.68911712963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45976.68911712963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45976.68911712963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45976.68911712963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45976.68911712963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45976.68911712963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45976.68911712963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45976.68911712963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45976.68911712963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45976.68911712963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45976.68911712963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45976.68911712963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45976.68911712963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45976.68911712963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45976.68911712963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45976.68911712963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45976.68911712963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45976.68911712963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45976.68911712963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45976.68911712963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45976.68911712963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45976.68911712963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45976.68911712963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45976.68911712963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45976.68911712963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45976.68911712963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45976.68911712963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45976.68911712963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45976.68911712963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45976.68911712963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45976.68911712963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45976.68911712963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45976.68911712963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45976.68911712963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45976.68911712963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45976.68911712963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45976.68911712963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45976.68911712963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45976.68911712963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45976.68911712963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45976.68911712963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45976.68911712963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45976.68911712963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45976.68911712963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45976.68911712963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45976.68911712963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45976.68911712963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45976.68911712963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45976.68911712963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45976.68911712963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45976.68911712963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45976.68911712963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45976.68911712963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45976.68911712963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45976.68911712963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45976.68911712963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45976.68911712963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45976.68911712963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45976.68911712963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45976.68911712963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45976.68911712963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45976.68911712963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45976.68911712963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45976.68911712963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45976.68911712963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45976.68911712963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45976.68911712963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45976.68911712963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45976.68911712963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45976.68911712963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45976.68911712963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45976.68911712963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45976.68911712963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45976.68911712963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45976.68911712963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45976.68911712963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45976.68911712963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45976.68911712963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45976.68911712963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45976.68911712963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45976.68911712963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45976.68911712963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45976.68911712963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45976.68911712963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45976.68911712963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45976.68911712963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45976.68911712963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45976.68911712963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45976.68911712963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45976.68911712963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45976.68911712963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45976.68911712963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45976.68911712963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45976.68911712963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45976.68911712963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45976.68911712963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45976.68911712963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45976.68911712963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45976.68911712963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45976.68911712963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45976.68911712963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45976.68911712963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45976.68911712963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45976.68911712963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45976.68911712963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45976.68911712963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45976.68911712963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45976.68911712963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45976.68911712963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45976.68911712963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45976.68911712963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45976.68911712963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45976.68911712963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45976.68911712963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45976.68911712963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45976.68911712963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45976.68911712963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45976.68911712963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45976.68911712963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45976.68911712963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45976.68911712963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45976.68911712963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45976.68911712963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45976.68911712963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45976.68911712963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45976.68911712963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45976.68911712963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45976.68911712963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45976.68911712963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45976.68911712963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45976.68911712963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45976.68911712963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45976.68911712963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45976.68911712963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45976.68911712963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45976.68911712963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45976.68911712963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45976.68911712963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45976.68911712963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45976.68911712963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45976.68911712963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45976.68911712963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45976.68911712963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45976.68911712963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45976.68911712963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45976.68911712963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45976.68911712963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45976.68911712963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45976.68911712963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45976.68911712963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45976.68911712963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45976.68911712963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45976.68911712963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45976.68911712963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45976.68911712963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45976.68911712963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45976.68911712963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45976.68911712963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45976.68911712963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45976.68911712963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45976.68911712963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45976.68911712963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45976.68911712963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45976.68911712963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45976.68911712963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45976.68911712963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45976.68911712963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45976.68911712963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45976.68911712963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45976.68911712963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45976.68911712963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45976.68911712963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45976.68911712963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45976.68911712963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45976.68911712963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45976.68911712963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45976.68911712963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45976.68911712963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45976.68911712963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45976.68911712963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45976.68911712963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45976.68911712963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45976.68911712963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45976.68911712963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45976.68911712963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45976.68911712963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45976.68911712963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45976.68911712963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45976.68911712963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45976.68911712963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45976.68911712963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45976.68911712963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45976.68911712963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45976.68911712963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45976.68911712963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45976.68911712963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45976.68911712963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45976.68911712963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45976.68911712963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45976.68911712963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45976.68911712963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45976.68911712963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45976.68911712963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45976.68911712963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45976.68911712963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45976.68911712963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45976.68911712963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45976.68911712963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45976.68911712963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45976.68911712963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45976.68911712963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45976.68911712963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45976.68911712963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45976.68911712963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45976.68911712963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45976.68911712963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45976.68911712963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45976.68911712963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45976.68911712963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45976.68911712963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45976.68911712963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45976.68911712963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45976.68911712963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45976.68911712963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45976.68911712963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45976.68911712963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45976.68911712963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45976.68911712963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45976.68911712963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45976.68911712963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45976.68911712963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45976.68911712963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45976.68911712963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45976.68911712963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45976.68911712963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45976.68911712963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45976.68911712963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45976.68911712963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45976.68911712963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45976.68911712963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45976.68911712963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45976.68911712963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45976.68911712963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45976.68911712963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45976.68911712963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45976.68911712963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45976.68911712963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45976.68911712963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45976.68911712963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45976.68911712963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45976.68911712963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45976.68911712963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45976.68911712963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45976.68911712963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45976.68911712963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45976.68911712963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45976.68911712963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45976.68911712963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45976.68911712963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45976.68911712963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45976.68911712963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45976.68911712963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45976.68911712963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45976.68911712963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45976.68911712963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45976.68911712963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45976.68911712963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45976.68911712963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45976.68911712963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45976.68911712963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45976.68911712963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45976.68911712963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45976.68911712963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45976.68911712963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45976.68911712963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45976.68911712963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45976.68911712963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45976.68911712963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45976.68911712963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45976.68911712963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45976.68911712963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45976.68911712963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45976.68911712963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45976.68911712963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45976.68911712963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45976.68911712963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45976.68911712963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45976.68911712963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45976.68911712963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45976.68911712963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45976.68911712963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45976.68911712963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45976.68911712963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45976.68911712963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45976.68911712963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45976.68911712963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45976.68911712963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45976.68911712963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45976.68911712963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45976.68911712963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45976.68911712963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45976.68911712963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45976.68911712963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45976.68911712963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45976.68911712963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45976.68911712963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45976.68911712963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45976.68911712963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45976.68911712963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45976.68911712963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45976.68911712963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45976.68911712963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45976.68911712963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45976.68911712963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45976.68911712963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45976.68911712963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45976.68911712963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45976.68911712963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45976.68911712963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45976.68911712963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45976.68911712963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45976.68911712963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45976.68911712963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45976.68911712963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45976.68911712963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45976.68911712963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45976.68911712963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45976.68911712963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45976.68911712963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45976.68911712963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45976.68911712963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45976.68911712963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45976.68911712963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45976.68911712963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45976.68911712963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45976.68911712963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45976.68911712963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45976.68911712963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45976.68911712963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45976.68911712963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45976.68911712963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45976.68911712963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45976.68911712963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45976.68911712963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45976.68911712963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45976.68911712963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45976.68911712963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45976.68911712963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45976.68911712963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45976.68911712963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45976.68911712963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45976.68911712963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45976.68911712963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45976.68911712963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45976.68911712963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45976.68911712963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45976.68911712963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45976.68911712963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45976.68911712963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45976.68911712963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45976.68911712963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45976.68911712963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45976.68911712963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45976.68911712963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45976.68911712963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45976.68911712963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45976.68911712963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45976.68911712963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45976.68911712963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45976.68911712963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45976.68911712963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45976.68911712963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45976.68911712963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45976.68911712963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45976.68911712963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45976.68911712963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45976.68911712963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45976.68911712963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45976.68911712963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45976.68911712963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45976.68911712963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45976.68911712963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45976.68911712963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45976.68911712963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45976.68911712963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45976.68911712963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45976.68911712963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45976.68911712963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45976.68911712963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45976.68911712963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45976.68911712963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45976.68911712963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45976.68911712963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45976.68911712963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45976.68911712963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45976.68911712963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45976.68911712963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45976.68911712963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45976.68911712963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45976.68911712963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45976.68911712963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45976.68911712963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45976.68911712963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45976.68911712963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45976.68911712963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45976.68911712963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45976.68911712963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45976.68911712963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45976.68911712963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45976.68911712963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45976.68911712963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45976.68911712963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45976.68911712963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45976.68911712963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45976.68911712963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45976.68911712963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45976.68911712963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45976.68911712963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45976.68911712963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45976.68911712963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45976.68911712963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45976.68911712963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45976.68911712963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45976.68911712963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45976.68911712963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45976.68911712963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45976.68911712963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45976.68911712963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45976.68911712963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45976.68911712963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45976.68911712963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45976.68911712963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45976.68911712963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45976.68911712963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45976.68911712963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45976.68911712963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45976.68911712963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45976.68911712963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45976.68911712963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45976.68911712963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45976.68911712963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45976.68911712963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45976.68911712963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45976.68911712963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45976.68911712963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45976.68911712963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45976.68911712963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45976.68911712963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45976.68911712963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45976.68911712963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45976.68911712963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45976.68911712963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45976.68911712963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45976.68911712963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45976.68911712963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45976.68911712963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45976.68911712963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45976.68911712963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45976.68911712963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45976.68911712963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45976.68911712963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45976.68911712963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45976.68911712963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45976.68911712963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45976.68911712963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45976.68911712963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45976.68911712963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45976.68911712963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45976.68911712963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45976.68911712963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45976.68911712963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45976.68911712963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45976.68911712963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45976.68911712963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45976.68911712963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45976.68911712963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45976.68911712963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45976.68911712963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45976.68911712963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45976.68911712963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45976.68911712963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45976.68911712963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45976.68911712963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45976.68911712963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45976.68911712963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45976.68911712963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45976.68911712963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45976.68911712963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45976.68911712963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45976.68911712963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45976.68911712963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45976.68911712963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45976.68911712963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45976.68911712963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45976.68911712963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45976.68911712963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45976.68911712963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45976.68911712963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45976.68911712963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45976.68911712963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45976.68911712963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45976.68911712963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45976.68911712963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45976.68911712963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45976.68911712963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45976.68911712963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45976.68911712963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45976.68911712963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45976.68911712963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45976.68911712963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45976.68911712963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45976.68911712963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45976.68911712963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45976.68911712963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45976.68911712963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45976.68911712963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45976.68911712963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45976.68911712963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45976.68911712963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45976.68911712963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45976.68911712963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45976.68911712963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45976.68911712963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45976.68911712963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45976.68911712963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45976.68911712963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45976.68911712963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45976.68911712963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45976.68911712963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45976.68911712963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45976.68911712963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45976.68911712963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45976.68911712963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45976.68911712963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45976.68911712963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45976.68911712963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45976.68911712963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45976.68911712963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45976.68911712963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45976.68911712963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45976.68911712963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45976.68911712963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45976.68911712963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45976.68911712963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273.20839953703398</v>
      </c>
      <c r="H2" s="96">
        <v>45703.474768518521</v>
      </c>
      <c r="I2" s="96" t="str">
        <f>IFERROR(VLOOKUP(D2,DB!A:F,6,0),"")</f>
        <v>SCECO</v>
      </c>
      <c r="J2" s="96" t="str">
        <f>IFERROR(VLOOKUP(D2,DB!A:G,7,0),"")</f>
        <v>Dead</v>
      </c>
      <c r="K2" s="98" t="s">
        <v>39112</v>
      </c>
      <c r="L2" s="92" t="str">
        <f>IFERROR(VLOOKUP(D2,DB!A:I,9,0),"")</f>
        <v>Latis</v>
      </c>
    </row>
    <row r="3" spans="1:16" ht="28.5" customHeight="1">
      <c r="A3" s="135" t="s">
        <v>39113</v>
      </c>
      <c r="B3" s="135" t="str">
        <f>IFERROR(VLOOKUP(D3,DB!A:K,11,0),"")</f>
        <v>R4</v>
      </c>
      <c r="C3" s="94">
        <v>2</v>
      </c>
      <c r="D3" s="92" t="s">
        <v>39114</v>
      </c>
      <c r="E3" s="95" t="s">
        <v>39021</v>
      </c>
      <c r="F3" s="96">
        <v>45976.452013888891</v>
      </c>
      <c r="G3" s="97">
        <f ca="1">IFERROR(NOW()-F3,"")</f>
        <v>0.23710324073908851</v>
      </c>
      <c r="H3" s="96">
        <v>45976.444687499999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34317</v>
      </c>
      <c r="E4" s="95" t="s">
        <v>39021</v>
      </c>
      <c r="F4" s="96">
        <v>45976.589108796295</v>
      </c>
      <c r="G4" s="97">
        <f ca="1">IFERROR(NOW()-F4,"")</f>
        <v>0.10000833333469927</v>
      </c>
      <c r="H4" s="96">
        <v>45976.583136574074</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30502</v>
      </c>
      <c r="E5" s="95" t="s">
        <v>39021</v>
      </c>
      <c r="F5" s="96"/>
      <c r="G5" s="97">
        <f ca="1">IFERROR(NOW()-F5,"")</f>
        <v>45976.68911712963</v>
      </c>
      <c r="H5" s="96">
        <v>45976.591122685182</v>
      </c>
      <c r="I5" s="135" t="str">
        <f>IFERROR(VLOOKUP(D5,DB!A:F,6,0),"")</f>
        <v>SCECO</v>
      </c>
      <c r="J5" s="135" t="str">
        <f>IFERROR(VLOOKUP(D5,DB!A:G,7,0),"")</f>
        <v>Dead+In progress</v>
      </c>
      <c r="K5" s="98" t="s">
        <v>39119</v>
      </c>
      <c r="L5" s="92" t="str">
        <f>IFERROR(VLOOKUP(D5,DB!A:I,9,0),"")</f>
        <v>Latis</v>
      </c>
    </row>
    <row r="6" spans="1:16" ht="15" customHeight="1">
      <c r="A6" s="135" t="s">
        <v>39120</v>
      </c>
      <c r="B6" s="135" t="str">
        <f>IFERROR(VLOOKUP(D6,DB!A:K,11,0),"")</f>
        <v>R4</v>
      </c>
      <c r="C6" s="94">
        <v>1</v>
      </c>
      <c r="D6" s="92" t="s">
        <v>37238</v>
      </c>
      <c r="E6" s="95" t="s">
        <v>39021</v>
      </c>
      <c r="F6" s="96">
        <v>45976.66302083333</v>
      </c>
      <c r="G6" s="97">
        <f ca="1">IFERROR(NOW()-F6,"")</f>
        <v>2.6096296300238464E-2</v>
      </c>
      <c r="H6" s="96">
        <v>45976.657060185185</v>
      </c>
      <c r="I6" s="135" t="str">
        <f>IFERROR(VLOOKUP(D6,DB!A:F,6,0),"")</f>
        <v>Generator-SG</v>
      </c>
      <c r="J6" s="135" t="str">
        <f>IFERROR(VLOOKUP(D6,DB!A:G,7,0),"")</f>
        <v>Dead</v>
      </c>
      <c r="K6" s="98" t="s">
        <v>39121</v>
      </c>
      <c r="L6" s="92" t="str">
        <f>IFERROR(VLOOKUP(D6,DB!A:I,9,0),"")</f>
        <v>Latis</v>
      </c>
    </row>
    <row r="7" spans="1:16" ht="15" customHeight="1">
      <c r="A7" s="135" t="s">
        <v>39122</v>
      </c>
      <c r="B7" s="135" t="str">
        <f>IFERROR(VLOOKUP(D7,DB!A:K,11,0),"")</f>
        <v>R4</v>
      </c>
      <c r="C7" s="94">
        <v>2</v>
      </c>
      <c r="D7" s="92" t="s">
        <v>34889</v>
      </c>
      <c r="E7" s="95" t="s">
        <v>39021</v>
      </c>
      <c r="F7" s="96">
        <v>45976.666539351849</v>
      </c>
      <c r="G7" s="97">
        <f ca="1">IFERROR(NOW()-F7,"")</f>
        <v>2.2577777781407349E-2</v>
      </c>
      <c r="H7" s="96">
        <v>45976.617766203701</v>
      </c>
      <c r="I7" s="135" t="str">
        <f>IFERROR(VLOOKUP(D7,DB!A:F,6,0),"")</f>
        <v>SCECO</v>
      </c>
      <c r="J7" s="135" t="str">
        <f>IFERROR(VLOOKUP(D7,DB!A:G,7,0),"")</f>
        <v>Vandalized</v>
      </c>
      <c r="K7" s="98" t="s">
        <v>39123</v>
      </c>
      <c r="L7" s="92" t="str">
        <f>IFERROR(VLOOKUP(D7,DB!A:I,9,0),"")</f>
        <v>Latis</v>
      </c>
    </row>
    <row r="8" spans="1:16" ht="15" customHeight="1">
      <c r="A8" s="135"/>
      <c r="B8" s="135" t="str">
        <f>IFERROR(VLOOKUP(D8,DB!A:K,11,0),"")</f>
        <v/>
      </c>
      <c r="C8" s="94"/>
      <c r="D8" s="92"/>
      <c r="E8" s="95"/>
      <c r="F8" s="96"/>
      <c r="G8" s="97">
        <f ca="1">IFERROR(NOW()-F8,"")</f>
        <v>45976.68911712963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45976.68911712963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45976.68911712963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45976.68911712963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45976.68911712963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45976.68911712963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45976.68911712963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45976.68911712963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45976.68911712963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45976.68911712963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45976.68911712963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45976.68911712963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45976.68911712963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45976.68911712963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45976.68911712963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45976.68911712963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45976.68911712963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45976.68911712963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45976.68911712963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45976.68911712963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45976.68911712963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45976.68911712963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45976.68911712963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45976.68911712963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45976.68911712963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45976.68911712963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45976.68911712963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45976.68911712963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45976.68911712963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45976.68911712963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45976.68911712963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45976.68911712963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45976.68911712963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45976.68911712963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45976.68911712963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45976.68911712963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45976.68911712963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45976.68911712963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45976.68911712963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45976.68911712963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45976.68911712963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45976.68911712963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45976.68911712963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45976.68911712963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45976.68911712963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45976.68911712963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45976.68911712963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45976.68911712963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45976.68911712963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45976.68911712963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45976.68911712963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45976.68911712963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45976.68911712963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45976.68911712963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45976.68911712963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45976.68911712963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45976.68911712963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45976.68911712963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45976.68911712963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45976.68911712963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45976.68911712963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45976.68911712963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45976.68911712963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45976.68911712963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45976.68911712963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45976.68911712963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45976.68911712963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45976.68911712963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45976.68911712963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45976.68911712963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45976.68911712963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45976.68911712963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45976.68911712963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45976.68911712963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45976.68911712963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45976.68911712963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45976.68911712963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45976.68911712963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45976.68911712963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45976.68911712963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45976.68911712963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45976.68911712963</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workbookViewId="0">
      <selection activeCell="D14" sqref="D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84.857056944441865</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50.50023981481354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 ca="1" si="1">IFERROR(NOW()-F4,"")</f>
        <v>28.028006018517772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38409</v>
      </c>
      <c r="E6" s="124" t="s">
        <v>39021</v>
      </c>
      <c r="F6" s="124"/>
      <c r="G6" s="126">
        <f t="shared" ref="G6:G42" ca="1" si="2">IFERROR(NOW()-F6,"")</f>
        <v>45976.68911712963</v>
      </c>
      <c r="H6" s="125">
        <v>45976.36105324074</v>
      </c>
      <c r="I6" s="124" t="str">
        <f>IFERROR(VLOOKUP(D6,DB!A:F,6,0),"")</f>
        <v>SCECO</v>
      </c>
      <c r="J6" s="124" t="str">
        <f>IFERROR(VLOOKUP(D6,DB!A:G,7,0),"")</f>
        <v>Good</v>
      </c>
      <c r="K6" s="124" t="s">
        <v>39133</v>
      </c>
      <c r="L6" s="124" t="str">
        <f>IFERROR(VLOOKUP(D6,DB!A:I,9,0),"")</f>
        <v>Latis</v>
      </c>
    </row>
    <row r="7" spans="1:13">
      <c r="A7" s="124" t="s">
        <v>39132</v>
      </c>
      <c r="B7" s="124" t="str">
        <f>IFERROR(VLOOKUP(D7,DB!A:K,11,0),"")</f>
        <v>R5</v>
      </c>
      <c r="C7" s="124">
        <v>3</v>
      </c>
      <c r="D7" s="124" t="s">
        <v>38148</v>
      </c>
      <c r="E7" s="124" t="s">
        <v>39021</v>
      </c>
      <c r="F7" s="124"/>
      <c r="G7" s="126">
        <f t="shared" ca="1" si="2"/>
        <v>45976.68911712963</v>
      </c>
      <c r="H7" s="125">
        <v>45976.442164351851</v>
      </c>
      <c r="I7" s="124" t="str">
        <f>IFERROR(VLOOKUP(D7,DB!A:F,6,0),"")</f>
        <v>SCECO</v>
      </c>
      <c r="J7" s="124" t="str">
        <f>IFERROR(VLOOKUP(D7,DB!A:G,7,0),"")</f>
        <v>Haj Removal</v>
      </c>
      <c r="K7" s="124" t="s">
        <v>39134</v>
      </c>
      <c r="L7" s="124" t="str">
        <f>IFERROR(VLOOKUP(D7,DB!A:I,9,0),"")</f>
        <v>Latis</v>
      </c>
    </row>
    <row r="8" spans="1:13">
      <c r="A8" s="124" t="s">
        <v>39135</v>
      </c>
      <c r="B8" s="124" t="str">
        <f>IFERROR(VLOOKUP(D8,DB!A:K,11,0),"")</f>
        <v>R5</v>
      </c>
      <c r="C8" s="124">
        <v>1</v>
      </c>
      <c r="D8" s="124" t="s">
        <v>32205</v>
      </c>
      <c r="E8" s="124" t="s">
        <v>39100</v>
      </c>
      <c r="F8" s="158">
        <v>45976.662719907406</v>
      </c>
      <c r="G8" s="126">
        <f t="shared" ca="1" si="2"/>
        <v>2.639722222374985E-2</v>
      </c>
      <c r="H8" s="158">
        <v>45976.656805555554</v>
      </c>
      <c r="I8" s="124" t="str">
        <f>IFERROR(VLOOKUP(D8,DB!A:F,6,0),"")</f>
        <v>SCECO</v>
      </c>
      <c r="J8" s="124" t="str">
        <f>IFERROR(VLOOKUP(D8,DB!A:G,7,0),"")</f>
        <v>Good</v>
      </c>
      <c r="K8" s="124" t="s">
        <v>39136</v>
      </c>
      <c r="L8" s="124" t="str">
        <f>IFERROR(VLOOKUP(D8,DB!A:I,9,0),"")</f>
        <v>Latis</v>
      </c>
    </row>
    <row r="9" spans="1:13">
      <c r="A9" s="124"/>
      <c r="B9" s="124" t="str">
        <f>IFERROR(VLOOKUP(D9,DB!A:K,11,0),"")</f>
        <v/>
      </c>
      <c r="C9" s="124"/>
      <c r="D9" s="124"/>
      <c r="E9" s="124"/>
      <c r="F9" s="124"/>
      <c r="G9" s="126">
        <f t="shared" ca="1" si="2"/>
        <v>45976.68911712963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45976.68911712963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45976.68911712963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45976.68911712963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45976.68911712963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45976.68911712963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45976.68911712963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45976.68911712963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45976.68911712963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45976.68911712963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45976.68911712963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45976.68911712963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45976.68911712963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45976.68911712963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45976.68911712963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45976.68911712963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45976.68911712963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45976.68911712963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45976.68911712963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45976.68911712963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45976.68911712963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45976.68911712963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45976.68911712963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45976.68911712963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45976.68911712963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45976.68911712963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45976.68911712963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45976.68911712963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45976.68911712963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45976.68911712963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45976.68911712963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45976.68911712963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45976.68911712963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45976.68911712963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45976.68911712963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45976.68911712963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45976.68911712963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45976.68911712963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45976.68911712963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45976.68911712963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45976.68911712963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45976.68911712963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45976.68911712963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45976.68911712963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45976.68911712963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45976.68911712963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45976.68911712963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45976.68911712963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45976.68911712963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45976.68911712963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45976.68911712963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45976.68911712963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45976.68911712963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45976.68911712963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45976.68911712963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45976.68911712963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45976.68911712963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45976.68911712963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45976.68911712963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45976.68911712963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45976.68911712963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45976.68911712963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45976.68911712963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45976.68911712963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45976.68911712963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45976.68911712963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45976.68911712963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45976.68911712963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45976.68911712963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45976.68911712963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45976.68911712963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45976.68911712963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45976.68911712963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45976.68911712963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45976.68911712963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45976.68911712963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45976.68911712963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45976.68911712963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45976.68911712963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45976.68911712963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45976.68911712963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45976.68911712963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45976.68911712963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45976.68911712963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45976.68911712963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45976.68911712963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45976.68911712963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45976.68911712963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45976.68911712963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45976.68911712963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45976.68911712963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45976.68911712963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45976.68911712963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45976.68911712963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45976.68911712963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45976.68911712963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45976.68911712963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45976.68911712963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45976.68911712963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45976.68911712963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45976.68911712963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45976.68911712963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45976.68911712963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45976.68911712963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45976.68911712963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45976.68911712963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45976.68911712963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45976.68911712963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45976.68911712963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45976.68911712963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45976.68911712963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45976.68911712963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45976.68911712963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45976.68911712963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45976.68911712963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45976.68911712963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45976.68911712963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45976.68911712963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45976.68911712963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45976.68911712963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45976.68911712963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45976.68911712963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45976.68911712963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45976.68911712963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45976.68911712963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45976.68911712963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45976.68911712963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45976.68911712963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45976.68911712963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45976.68911712963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45976.68911712963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45976.68911712963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45976.68911712963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45976.68911712963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45976.68911712963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45976.68911712963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45976.68911712963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45976.68911712963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45976.68911712963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45976.68911712963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45976.68911712963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45976.68911712963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45976.68911712963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45976.68911712963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45976.68911712963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45976.68911712963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45976.68911712963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45976.68911712963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45976.68911712963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45976.68911712963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45976.68911712963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45976.68911712963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45976.68911712963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45976.68911712963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45976.68911712963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45976.68911712963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45976.68911712963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45976.68911712963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45976.68911712963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45976.68911712963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45976.68911712963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45976.68911712963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45976.68911712963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45976.68911712963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45976.68911712963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45976.68911712963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45976.68911712963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45976.68911712963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45976.68911712963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45976.68911712963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45976.68911712963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45976.68911712963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45976.68911712963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45976.68911712963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45976.68911712963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45976.68911712963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45976.68911712963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45976.68911712963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45976.68911712963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45976.68911712963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45976.68911712963</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39137</v>
      </c>
      <c r="B2" s="141" t="str">
        <f>IFERROR(VLOOKUP(D2,DB!A:K,11,0),"")</f>
        <v>R6</v>
      </c>
      <c r="C2" s="142">
        <v>1</v>
      </c>
      <c r="D2" s="141" t="s">
        <v>37870</v>
      </c>
      <c r="E2" s="124" t="s">
        <v>39021</v>
      </c>
      <c r="F2" s="143">
        <v>45976.598136574074</v>
      </c>
      <c r="G2" s="105">
        <f t="shared" ref="G2:G15" ca="1" si="0">IFERROR(NOW()-F2,"-")</f>
        <v>9.0980555556598119E-2</v>
      </c>
      <c r="H2" s="143">
        <v>45976.592048611114</v>
      </c>
      <c r="I2" s="141" t="str">
        <f>IFERROR(VLOOKUP(D2,DB!A:F,6,0),"")</f>
        <v>SCECO</v>
      </c>
      <c r="J2" s="141" t="str">
        <f>IFERROR(VLOOKUP(D2,DB!A:G,7,0),"")</f>
        <v>No BB Shifted</v>
      </c>
      <c r="K2" s="144" t="s">
        <v>39138</v>
      </c>
      <c r="L2" s="145" t="str">
        <f>IFERROR(VLOOKUP(D2,DB!A:I,9,0),"")</f>
        <v>Latis</v>
      </c>
    </row>
    <row r="3" spans="1:16382" ht="31.5" customHeight="1">
      <c r="A3" s="140"/>
      <c r="B3" s="141" t="str">
        <f>IFERROR(VLOOKUP(D3,DB!A:K,11,0),"")</f>
        <v/>
      </c>
      <c r="C3" s="142"/>
      <c r="D3" s="141"/>
      <c r="E3" s="124"/>
      <c r="F3" s="143"/>
      <c r="G3" s="105">
        <f t="shared" ca="1" si="0"/>
        <v>45976.68911712963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45976.68911712963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45976.68911712963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45976.68911712963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45976.68911712963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45976.68911712963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45976.68911712963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45976.68911712963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45976.68911712963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45976.68911712963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45976.68911712963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45976.68911712963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45976.68911712963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45976.68911712963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45976.68911712963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45976.68911712963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45976.68911712963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45976.68911712963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45976.68911712963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45976.68911712963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45976.68911712963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45976.68911712963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45976.68911712963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45976.68911712963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45976.68911712963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45976.68911712963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45976.68911712963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45976.68911712963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45976.68911712963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45976.68911712963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45976.68911712963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45976.68911712963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45976.68911712963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45976.68911712963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45976.68911712963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45976.68911712963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45976.68911712963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45976.68911712963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45976.68911712963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45976.68911712963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45976.68911712963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45976.68911712963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45976.68911712963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45976.68911712963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45976.68911712963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45976.68911712963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45976.68911712963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45976.68911712963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45976.68911712963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45976.68911712963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45976.68911712963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45976.68911712963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45976.68911712963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45976.68911712963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45976.68911712963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45976.68911712963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45976.68911712963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45976.68911712963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45976.68911712963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45976.68911712963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45976.68911712963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45976.68911712963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45976.68911712963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45976.68911712963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45976.68911712963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45976.68911712963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45976.68911712963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45976.68911712963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45976.68911712963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45976.68911712963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45976.68911712963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45976.68911712963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45976.68911712963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45976.68911712963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45976.68911712963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45976.68911712963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45976.68911712963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45976.68911712963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45976.68911712963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45976.68911712963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45976.68911712963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45976.68911712963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45976.68911712963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45976.68911712963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45976.68911712963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45976.68911712963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45976.68911712963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45976.68911712963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45976.68911712963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45976.68911712963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45976.68911712963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45976.68911712963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45976.68911712963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45976.68911712963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45976.68911712963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45976.68911712963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45976.68911712963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45976.68911712963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45976.68911712963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45976.68911712963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45976.68911712963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45976.68911712963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45976.68911712963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45976.68911712963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45976.68911712963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45976.68911712963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45976.68911712963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45976.68911712963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45976.68911712963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45976.68911712963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45976.68911712963</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2025-11-15T13:34:06Z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